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<sst xmlns="http://schemas.openxmlformats.org/spreadsheetml/2006/main" count="3275" uniqueCount="461">
  <si>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</si>
  <si>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</si>
  <si>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</si>
  <si>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</si>
  <si>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</si>
  <si>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</si>
  <si>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</si>
  <si>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</si>
  <si>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</si>
  <si>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</si>
  <si>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</si>
  <si>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</si>
  <si>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</si>
  <si>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</si>
  <si>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</si>
  <si>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</si>
  <si>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</si>
  <si>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</si>
  <si>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</si>
  <si>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</si>
  <si>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</si>
  <si>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</si>
  <si>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</si>
  <si>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</si>
  <si>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</si>
  <si>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</si>
  <si>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</si>
  <si>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</si>
  <si>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</si>
  <si>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</si>
  <si>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</si>
  <si>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</si>
  <si>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</si>
  <si>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</si>
  <si>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</si>
  <si>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</si>
  <si>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</si>
  <si>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</si>
  <si>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</si>
  <si>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</si>
  <si>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</si>
  <si>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</si>
  <si>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</si>
  <si>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</si>
  <si>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</si>
  <si>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</si>
  <si>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</si>
  <si>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</si>
  <si>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</si>
  <si>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</si>
  <si>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</si>
  <si>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</si>
  <si>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</si>
  <si>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</si>
  <si>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</si>
  <si>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</si>
  <si>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</si>
  <si>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</si>
  <si>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</si>
  <si>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</si>
  <si>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</si>
  <si>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</si>
  <si>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</si>
  <si>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</si>
  <si>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</si>
  <si>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</si>
  <si>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</si>
  <si>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</si>
  <si>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</si>
  <si>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</si>
  <si>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</si>
  <si>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</si>
  <si>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</si>
  <si>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</si>
  <si>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</si>
  <si>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</si>
  <si>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</si>
  <si>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</si>
  <si>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</si>
  <si>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</si>
  <si>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</si>
  <si>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</si>
  <si>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</si>
  <si>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</si>
  <si>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</si>
  <si>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</si>
  <si>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</si>
  <si>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</si>
  <si>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</si>
  <si>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</si>
  <si>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</si>
  <si>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</si>
  <si>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</si>
  <si>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</si>
  <si>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</si>
  <si>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</si>
  <si>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</si>
  <si>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</si>
  <si>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</si>
  <si>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</si>
  <si>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</si>
  <si>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</si>
  <si>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</si>
  <si>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</si>
  <si>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</si>
  <si>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</si>
  <si>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</si>
  <si>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</si>
  <si>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</si>
  <si>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</si>
  <si>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</si>
  <si>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</si>
  <si>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</si>
  <si>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</si>
  <si>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</si>
  <si>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</si>
  <si>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</si>
  <si>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</si>
  <si>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</si>
  <si>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</si>
  <si>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</si>
  <si>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</si>
  <si>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</si>
  <si>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</si>
  <si>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</si>
  <si>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</si>
  <si>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</si>
  <si>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</si>
  <si>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</si>
  <si>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</si>
  <si>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</si>
  <si>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</si>
  <si>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</si>
  <si>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</si>
  <si>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</si>
  <si>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</si>
  <si>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</si>
  <si>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</si>
  <si>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</si>
  <si>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</si>
  <si>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</si>
  <si>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</si>
  <si>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</si>
  <si>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</si>
  <si>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</si>
  <si>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</si>
  <si>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</si>
  <si>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</si>
  <si>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</si>
  <si>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</si>
  <si>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</si>
  <si>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</si>
  <si>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</si>
  <si>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</si>
  <si>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</si>
  <si>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</si>
  <si>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</si>
  <si>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</si>
  <si>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</si>
  <si>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</si>
  <si>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</si>
  <si>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</si>
  <si>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</si>
  <si>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</si>
  <si>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</si>
  <si>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</si>
  <si>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</si>
  <si>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</si>
  <si>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</si>
  <si>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</si>
  <si>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</si>
  <si>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</si>
  <si>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</si>
  <si>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</si>
  <si>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</si>
  <si>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</si>
  <si>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</si>
  <si>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</si>
  <si>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</si>
  <si>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</si>
  <si>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</si>
  <si>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</si>
  <si>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</si>
  <si>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</si>
  <si>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</si>
  <si>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</si>
  <si>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</si>
  <si>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</si>
  <si>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</si>
  <si>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</si>
  <si>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</si>
  <si>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</si>
  <si>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</si>
  <si>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</si>
  <si>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</si>
  <si>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</si>
  <si>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</si>
  <si>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</si>
  <si>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</si>
  <si>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</si>
  <si>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</si>
  <si>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</si>
  <si>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</si>
  <si>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</si>
  <si>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</si>
  <si>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</si>
  <si>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</si>
  <si>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</si>
  <si>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</si>
  <si>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</si>
  <si>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</si>
  <si>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</si>
  <si>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</si>
  <si>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</si>
  <si>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</si>
  <si>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</si>
  <si>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</si>
  <si>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</si>
  <si>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</si>
  <si>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</si>
  <si>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</si>
  <si>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</si>
  <si>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</si>
  <si>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</si>
  <si>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</si>
  <si>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</si>
  <si>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</si>
  <si>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</si>
  <si>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</si>
  <si>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</si>
  <si>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</si>
  <si>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</si>
  <si>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</si>
  <si>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</si>
  <si>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</si>
  <si>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</si>
  <si>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</si>
  <si>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</si>
  <si>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</si>
  <si>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</si>
  <si>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</si>
  <si>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</si>
  <si>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</si>
  <si>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</si>
  <si>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</si>
  <si>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</si>
  <si>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</si>
  <si>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</si>
  <si>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</si>
  <si>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</si>
  <si>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</si>
  <si>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</si>
  <si>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</si>
  <si>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</si>
  <si>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</si>
  <si>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</si>
  <si>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</si>
  <si>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</si>
  <si>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</si>
  <si>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</si>
  <si>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</si>
  <si>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</si>
  <si>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</si>
  <si>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</si>
  <si>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</si>
  <si>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</si>
  <si>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</si>
  <si>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</si>
  <si>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</si>
  <si>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</si>
  <si>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</si>
  <si>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</si>
  <si>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</si>
  <si>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</si>
  <si>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</si>
  <si>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</si>
  <si>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</si>
  <si>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</si>
  <si>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</si>
  <si>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</si>
  <si>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</si>
  <si>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</si>
  <si>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</si>
  <si>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</si>
  <si>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</si>
  <si>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</si>
  <si>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</si>
  <si>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</si>
  <si>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</si>
  <si>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</si>
  <si>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</si>
  <si>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</si>
  <si>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</si>
  <si>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</si>
  <si>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</si>
  <si>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</si>
  <si>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</si>
  <si>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</si>
  <si>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</si>
  <si>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</si>
  <si>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</si>
  <si>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</si>
  <si>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</si>
  <si>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</si>
  <si>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</si>
  <si>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</si>
  <si>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</si>
  <si>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</si>
  <si>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</si>
  <si>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</si>
  <si>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</si>
  <si>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</si>
  <si>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</si>
  <si>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</si>
  <si>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</si>
  <si>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</si>
  <si>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</si>
  <si>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</si>
  <si>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</si>
  <si>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</si>
  <si>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</si>
  <si>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</si>
  <si>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</si>
  <si>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</si>
  <si>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</si>
  <si>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</si>
  <si>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</si>
  <si>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</si>
  <si>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</si>
  <si>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</si>
  <si>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</si>
  <si>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</si>
  <si>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</si>
  <si>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</si>
  <si>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</si>
  <si>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</si>
  <si>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</si>
  <si>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</si>
  <si>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</si>
  <si>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</si>
  <si>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</si>
  <si>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</si>
  <si>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</si>
  <si>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</si>
  <si>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</si>
  <si>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</si>
  <si>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</si>
  <si>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</si>
  <si>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</si>
  <si>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</si>
  <si>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</si>
  <si>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</si>
  <si>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</si>
  <si>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</si>
  <si>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</si>
  <si>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</si>
  <si>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</si>
  <si>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</si>
  <si>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</si>
  <si>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</si>
  <si>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</si>
  <si>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</si>
  <si>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</si>
  <si>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</si>
  <si>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</si>
  <si>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</si>
  <si>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</si>
  <si>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</si>
  <si>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</si>
  <si>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</si>
  <si>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</si>
  <si>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</si>
  <si>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</si>
  <si>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</si>
  <si>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</si>
  <si>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</si>
  <si>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</si>
  <si>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</si>
  <si>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</si>
  <si>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</si>
  <si>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</si>
  <si>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</si>
  <si>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</si>
  <si>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</si>
  <si>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</si>
  <si>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</si>
  <si>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</si>
  <si>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</si>
  <si>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</si>
  <si>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</si>
  <si>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</si>
  <si>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</si>
  <si>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</si>
  <si>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</si>
  <si>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</si>
  <si>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</si>
  <si>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</si>
  <si>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</si>
  <si>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</si>
  <si>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</si>
  <si>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</si>
  <si>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</si>
  <si>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</si>
  <si>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</si>
  <si>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</si>
  <si>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</si>
  <si>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</si>
  <si>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</si>
  <si>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</si>
  <si>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</si>
  <si>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</si>
  <si>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</si>
  <si>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</si>
  <si>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</si>
  <si>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</si>
  <si>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</si>
  <si>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</si>
  <si>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</si>
  <si>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</si>
  <si>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</si>
  <si>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</si>
  <si>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</si>
  <si>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</si>
  <si>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</si>
  <si>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</si>
  <si>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</si>
  <si>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</si>
  <si>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</si>
  <si>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</si>
  <si>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</si>
  <si>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</si>
  <si>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</si>
  <si>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</si>
  <si>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</si>
  <si>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</si>
  <si>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</si>
  <si>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</si>
  <si>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</si>
  <si>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</si>
  <si>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</si>
  <si>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</si>
  <si>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</si>
  <si>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</si>
  <si>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</si>
  <si>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</si>
  <si>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</si>
  <si>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</si>
  <si>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</si>
  <si>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</si>
  <si>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</si>
  <si>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</si>
  <si>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</si>
  <si>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045-954-3331</t>
    <phoneticPr fontId="3"/>
  </si>
  <si>
    <t>横浜市旭区鶴ケ峰本町三丁目28番</t>
    <phoneticPr fontId="3"/>
  </si>
  <si>
    <t>横浜市水道局施設部工業用水課</t>
    <phoneticPr fontId="3"/>
  </si>
  <si>
    <t>横浜市長</t>
    <phoneticPr fontId="3"/>
  </si>
  <si>
    <t>Ｆ－電気・ガス・熱供給・水道業</t>
    <phoneticPr fontId="3"/>
  </si>
  <si>
    <t>水道業</t>
    <phoneticPr fontId="3"/>
  </si>
  <si>
    <t>横浜市水道局施設部工業用水課
工業用水課長　尾和　弘朗</t>
    <phoneticPr fontId="3"/>
  </si>
  <si>
    <t>横浜市旭区鶴ケ峰本町三丁目28番２号</t>
    <phoneticPr fontId="3"/>
  </si>
  <si>
    <t>令和  6  年  6  月  19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</si>
</sst>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8" zoomScaleNormal="100" zoomScaleSheetLayoutView="100" workbookViewId="0">
      <selection activeCell="H63" sqref="H63"/>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455</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458</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452</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2604</v>
      </c>
      <c r="N48" s="573"/>
      <c r="O48" s="574"/>
    </row>
    <row r="49" spans="3:21" ht="18" customHeight="1" x14ac:dyDescent="0.15">
      <c r="C49" s="523" t="s">
        <v>11</v>
      </c>
      <c r="D49" s="555"/>
      <c r="E49" s="556"/>
      <c r="F49" s="542" t="s">
        <v>459</v>
      </c>
      <c r="G49" s="543"/>
      <c r="H49" s="543"/>
      <c r="I49" s="543"/>
      <c r="J49" s="543"/>
      <c r="K49" s="543"/>
      <c r="L49" s="471" t="s">
        <v>172</v>
      </c>
      <c r="M49" s="474"/>
      <c r="N49" s="575" t="s">
        <v>452</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1300</v>
      </c>
      <c r="I63" s="293" t="s">
        <v>4</v>
      </c>
      <c r="J63" s="594" t="s">
        <v>324</v>
      </c>
      <c r="K63" s="595"/>
      <c r="L63" s="596"/>
      <c r="M63" s="592">
        <f>+別紙!AA14</f>
        <v>1300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1300</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横浜市水道局施設部工業用水課</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27" sqref="D27:F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2976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1300</v>
      </c>
      <c r="E24" s="655"/>
      <c r="F24" s="655"/>
      <c r="G24" s="212" t="s">
        <v>198</v>
      </c>
      <c r="H24" s="644">
        <f>+F12</f>
        <v>2976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2976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2976</v>
      </c>
      <c r="Q27" s="704"/>
      <c r="R27" s="704"/>
      <c r="S27" s="704"/>
      <c r="T27" s="54" t="s">
        <v>38</v>
      </c>
      <c r="U27" s="74"/>
      <c r="V27" s="74"/>
      <c r="Y27" s="72" t="s">
        <v>39</v>
      </c>
      <c r="Z27" s="75"/>
      <c r="AH27" s="63"/>
      <c r="AI27" s="63"/>
      <c r="AJ27" s="63"/>
      <c r="AK27" s="63"/>
      <c r="AL27" s="674">
        <f>+AH18+P27</f>
        <v>2976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2976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1300</v>
      </c>
      <c r="E29" s="655"/>
      <c r="F29" s="655"/>
      <c r="G29" s="212" t="s">
        <v>198</v>
      </c>
      <c r="H29" s="644">
        <f>+AL27</f>
        <v>2976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2976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1300</v>
      </c>
      <c r="E31" s="655"/>
      <c r="F31" s="655"/>
      <c r="G31" s="212" t="s">
        <v>198</v>
      </c>
      <c r="H31" s="644">
        <f>+AS24</f>
        <v>2976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横浜市水道局施設部工業用水課</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横浜市水道局施設部工業用水課</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1300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1300</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1300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1300</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1300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1300</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2976</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0</v>
      </c>
      <c r="AA19" s="407">
        <f t="shared" ref="AA19:AA25" si="2">SUM(G19:Z19)</f>
        <v>2976</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2976</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v>
      </c>
      <c r="AA37" s="443">
        <f t="shared" si="4"/>
        <v>2976</v>
      </c>
    </row>
    <row r="38" spans="2:27" ht="24" customHeight="1" x14ac:dyDescent="0.15">
      <c r="B38" s="182"/>
      <c r="C38" s="782"/>
      <c r="D38" s="225"/>
      <c r="E38" s="223" t="s">
        <v>262</v>
      </c>
      <c r="F38" s="469"/>
      <c r="G38" s="432">
        <f t="shared" ref="G38:Z38" si="9">SUM(G39:G41)</f>
        <v>0</v>
      </c>
      <c r="H38" s="432">
        <f t="shared" si="9"/>
        <v>2976</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2976</v>
      </c>
    </row>
    <row r="39" spans="2:27" ht="24" customHeight="1" x14ac:dyDescent="0.15">
      <c r="B39" s="182"/>
      <c r="C39" s="782"/>
      <c r="D39" s="226"/>
      <c r="E39" s="221"/>
      <c r="F39" s="219" t="s">
        <v>235</v>
      </c>
      <c r="G39" s="435">
        <f>+ｱ.燃え殻!$AA$28</f>
        <v>0</v>
      </c>
      <c r="H39" s="435">
        <f>+ｲ.汚泥!$AA$28</f>
        <v>2976</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2976</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2976</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2976</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2976</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2976</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4276</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0</v>
      </c>
      <c r="U55" s="506">
        <f t="shared" si="10"/>
        <v>0</v>
      </c>
      <c r="V55" s="506">
        <f t="shared" si="10"/>
        <v>0</v>
      </c>
      <c r="W55" s="506">
        <f t="shared" si="10"/>
        <v>0</v>
      </c>
      <c r="X55" s="506">
        <f t="shared" si="10"/>
        <v>0</v>
      </c>
      <c r="Y55" s="506">
        <f t="shared" si="10"/>
        <v>0</v>
      </c>
      <c r="Z55" s="506">
        <f t="shared" si="10"/>
        <v>0</v>
      </c>
      <c r="AA55" s="507">
        <f>+AA9+AA19+AA20</f>
        <v>4276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19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横浜市旭区鶴ケ峰本町三丁目28番</v>
      </c>
      <c r="K16" s="853"/>
      <c r="L16" s="854"/>
      <c r="M16" s="854"/>
      <c r="N16" s="854"/>
      <c r="O16" s="855"/>
    </row>
    <row r="17" spans="1:48" ht="26.25" customHeight="1" x14ac:dyDescent="0.15">
      <c r="C17" s="249"/>
      <c r="D17" s="250"/>
      <c r="E17" s="250"/>
      <c r="F17" s="250"/>
      <c r="G17" s="250"/>
      <c r="H17" s="254" t="s">
        <v>7</v>
      </c>
      <c r="I17" s="254"/>
      <c r="J17" s="853" t="str">
        <f>+表紙!J40</f>
        <v>横浜市水道局施設部工業用水課
工業用水課長　尾和　弘朗</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045-954-3331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横浜市水道局施設部工業用水課</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2604</v>
      </c>
      <c r="N25" s="839"/>
      <c r="O25" s="840"/>
    </row>
    <row r="26" spans="1:48" ht="18" customHeight="1" x14ac:dyDescent="0.15">
      <c r="C26" s="819" t="s">
        <v>11</v>
      </c>
      <c r="D26" s="820"/>
      <c r="E26" s="821"/>
      <c r="F26" s="813" t="str">
        <f>+表紙!F49</f>
        <v>横浜市旭区鶴ケ峰本町三丁目28番２号</v>
      </c>
      <c r="G26" s="814"/>
      <c r="H26" s="814"/>
      <c r="I26" s="814"/>
      <c r="J26" s="814"/>
      <c r="K26" s="814"/>
      <c r="L26" s="139" t="s">
        <v>172</v>
      </c>
      <c r="M26" s="259"/>
      <c r="N26" s="817" t="str">
        <f>IF(+表紙!N49="","",+表紙!N49)</f>
        <v>045-954-3331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1300</v>
      </c>
      <c r="I40" s="293" t="s">
        <v>4</v>
      </c>
      <c r="J40" s="594" t="s">
        <v>324</v>
      </c>
      <c r="K40" s="595"/>
      <c r="L40" s="596"/>
      <c r="M40" s="797">
        <f>+表紙!M63</f>
        <v>1300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1300</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2024-06-20T07:43:52Z</dcterms:created>
  <dcterms:modified xsi:type="dcterms:W3CDTF">2024-06-20T07:43:54Z</dcterms:modified>
</cp:coreProperties>
</file>