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19440" windowHeight="1500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29" i="94"/>
  <c r="H32" i="94"/>
  <c r="H31" i="94" s="1"/>
  <c r="H26" i="94" s="1"/>
  <c r="AA44" i="94"/>
  <c r="K226" i="95" s="1"/>
  <c r="K202" i="98" s="1"/>
  <c r="I32" i="94"/>
  <c r="AA36" i="94"/>
  <c r="H38" i="94"/>
  <c r="H37" i="94" s="1"/>
  <c r="O38" i="94"/>
  <c r="O37" i="94" s="1"/>
  <c r="O19" i="94" s="1"/>
  <c r="O14" i="94" s="1"/>
  <c r="AK27" i="82"/>
  <c r="X32" i="94"/>
  <c r="X31" i="94" s="1"/>
  <c r="X26" i="94" s="1"/>
  <c r="X18" i="82"/>
  <c r="O16" i="83"/>
  <c r="Y50" i="94" s="1"/>
  <c r="X21" i="83"/>
  <c r="AK27" i="83"/>
  <c r="O9" i="94"/>
  <c r="O55" i="94" s="1"/>
  <c r="H27" i="94"/>
  <c r="X27" i="94"/>
  <c r="X21" i="78"/>
  <c r="O16" i="79"/>
  <c r="R50" i="94" s="1"/>
  <c r="X21" i="89"/>
  <c r="F12" i="83"/>
  <c r="O15"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I26" i="94" s="1"/>
  <c r="I27"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7" i="94" l="1"/>
  <c r="O16" i="94"/>
  <c r="O11" i="94"/>
  <c r="O10" i="94"/>
  <c r="O12" i="94"/>
  <c r="O13" i="94"/>
  <c r="O18"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S55"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<sst xmlns="http://schemas.openxmlformats.org/spreadsheetml/2006/main" count="3168" uniqueCount="456">
  <si>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</si>
  <si>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</si>
  <si>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</si>
  <si>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</si>
  <si>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</si>
  <si>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</si>
  <si>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</si>
  <si>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</si>
  <si>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</si>
  <si>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</si>
  <si>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</si>
  <si>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</si>
  <si>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</si>
  <si>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</si>
  <si>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</si>
  <si>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</si>
  <si>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</si>
  <si>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</si>
  <si>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</si>
  <si>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</si>
  <si>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</si>
  <si>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</si>
  <si>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</si>
  <si>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</si>
  <si>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</si>
  <si>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</si>
  <si>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</si>
  <si>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</si>
  <si>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</si>
  <si>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</si>
  <si>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</si>
  <si>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</si>
  <si>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</si>
  <si>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</si>
  <si>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</si>
  <si>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</si>
  <si>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</si>
  <si>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</si>
  <si>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</si>
  <si>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</si>
  <si>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</si>
  <si>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</si>
  <si>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</si>
  <si>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</si>
  <si>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</si>
  <si>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</si>
  <si>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</si>
  <si>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</si>
  <si>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</si>
  <si>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</si>
  <si>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</si>
  <si>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</si>
  <si>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</si>
  <si>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</si>
  <si>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</si>
  <si>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</si>
  <si>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</si>
  <si>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</si>
  <si>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</si>
  <si>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</si>
  <si>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</si>
  <si>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</si>
  <si>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</si>
  <si>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</si>
  <si>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</si>
  <si>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</si>
  <si>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</si>
  <si>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</si>
  <si>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</si>
  <si>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</si>
  <si>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</si>
  <si>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</si>
  <si>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</si>
  <si>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</si>
  <si>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</si>
  <si>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</si>
  <si>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</si>
  <si>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</si>
  <si>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</si>
  <si>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</si>
  <si>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</si>
  <si>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</si>
  <si>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</si>
  <si>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</si>
  <si>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</si>
  <si>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</si>
  <si>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</si>
  <si>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</si>
  <si>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</si>
  <si>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</si>
  <si>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</si>
  <si>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</si>
  <si>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</si>
  <si>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</si>
  <si>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</si>
  <si>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</si>
  <si>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</si>
  <si>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</si>
  <si>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</si>
  <si>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</si>
  <si>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</si>
  <si>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</si>
  <si>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</si>
  <si>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</si>
  <si>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</si>
  <si>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</si>
  <si>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</si>
  <si>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</si>
  <si>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</si>
  <si>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</si>
  <si>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</si>
  <si>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</si>
  <si>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</si>
  <si>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</si>
  <si>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</si>
  <si>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</si>
  <si>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</si>
  <si>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</si>
  <si>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</si>
  <si>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</si>
  <si>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</si>
  <si>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</si>
  <si>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</si>
  <si>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</si>
  <si>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</si>
  <si>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</si>
  <si>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</si>
  <si>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</si>
  <si>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</si>
  <si>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</si>
  <si>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</si>
  <si>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</si>
  <si>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</si>
  <si>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</si>
  <si>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</si>
  <si>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</si>
  <si>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</si>
  <si>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</si>
  <si>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</si>
  <si>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</si>
  <si>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</si>
  <si>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</si>
  <si>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</si>
  <si>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</si>
  <si>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</si>
  <si>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</si>
  <si>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</si>
  <si>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</si>
  <si>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</si>
  <si>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</si>
  <si>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</si>
  <si>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</si>
  <si>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</si>
  <si>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</si>
  <si>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</si>
  <si>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</si>
  <si>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</si>
  <si>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</si>
  <si>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</si>
  <si>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</si>
  <si>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</si>
  <si>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</si>
  <si>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</si>
  <si>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</si>
  <si>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</si>
  <si>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</si>
  <si>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</si>
  <si>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</si>
  <si>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</si>
  <si>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</si>
  <si>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</si>
  <si>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</si>
  <si>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</si>
  <si>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</si>
  <si>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</si>
  <si>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</si>
  <si>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</si>
  <si>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</si>
  <si>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</si>
  <si>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</si>
  <si>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</si>
  <si>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</si>
  <si>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</si>
  <si>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</si>
  <si>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</si>
  <si>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</si>
  <si>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</si>
  <si>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</si>
  <si>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</si>
  <si>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</si>
  <si>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</si>
  <si>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</si>
  <si>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</si>
  <si>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</si>
  <si>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</si>
  <si>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</si>
  <si>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</si>
  <si>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</si>
  <si>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</si>
  <si>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</si>
  <si>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</si>
  <si>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</si>
  <si>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</si>
  <si>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</si>
  <si>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</si>
  <si>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</si>
  <si>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</si>
  <si>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</si>
  <si>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</si>
  <si>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</si>
  <si>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</si>
  <si>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</si>
  <si>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</si>
  <si>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</si>
  <si>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</si>
  <si>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</si>
  <si>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</si>
  <si>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</si>
  <si>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</si>
  <si>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</si>
  <si>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</si>
  <si>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</si>
  <si>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</si>
  <si>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</si>
  <si>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</si>
  <si>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</si>
  <si>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</si>
  <si>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</si>
  <si>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</si>
  <si>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</si>
  <si>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</si>
  <si>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</si>
  <si>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</si>
  <si>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</si>
  <si>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</si>
  <si>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</si>
  <si>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</si>
  <si>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</si>
  <si>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</si>
  <si>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</si>
  <si>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</si>
  <si>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</si>
  <si>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</si>
  <si>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</si>
  <si>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</si>
  <si>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</si>
  <si>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</si>
  <si>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</si>
  <si>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</si>
  <si>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</si>
  <si>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</si>
  <si>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</si>
  <si>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</si>
  <si>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</si>
  <si>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</si>
  <si>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</si>
  <si>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</si>
  <si>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</si>
  <si>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</si>
  <si>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</si>
  <si>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</si>
  <si>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</si>
  <si>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</si>
  <si>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</si>
  <si>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</si>
  <si>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</si>
  <si>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</si>
  <si>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</si>
  <si>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</si>
  <si>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</si>
  <si>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</si>
  <si>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</si>
  <si>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</si>
  <si>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</si>
  <si>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</si>
  <si>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</si>
  <si>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</si>
  <si>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</si>
  <si>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</si>
  <si>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</si>
  <si>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</si>
  <si>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</si>
  <si>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</si>
  <si>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</si>
  <si>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</si>
  <si>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</si>
  <si>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</si>
  <si>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</si>
  <si>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</si>
  <si>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</si>
  <si>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</si>
  <si>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</si>
  <si>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</si>
  <si>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</si>
  <si>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</si>
  <si>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</si>
  <si>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</si>
  <si>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</si>
  <si>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</si>
  <si>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</si>
  <si>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</si>
  <si>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</si>
  <si>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</si>
  <si>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</si>
  <si>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</si>
  <si>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</si>
  <si>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</si>
  <si>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</si>
  <si>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</si>
  <si>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</si>
  <si>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</si>
  <si>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</si>
  <si>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</si>
  <si>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</si>
  <si>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</si>
  <si>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</si>
  <si>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</si>
  <si>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</si>
  <si>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</si>
  <si>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</si>
  <si>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</si>
  <si>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</si>
  <si>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</si>
  <si>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</si>
  <si>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</si>
  <si>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</si>
  <si>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</si>
  <si>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</si>
  <si>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</si>
  <si>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</si>
  <si>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</si>
  <si>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</si>
  <si>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</si>
  <si>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</si>
  <si>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</si>
  <si>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</si>
  <si>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</si>
  <si>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</si>
  <si>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</si>
  <si>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</si>
  <si>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</si>
  <si>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</si>
  <si>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</si>
  <si>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</si>
  <si>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</si>
  <si>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</si>
  <si>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</si>
  <si>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</si>
  <si>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</si>
  <si>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</si>
  <si>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</si>
  <si>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</si>
  <si>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</si>
  <si>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</si>
  <si>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</si>
  <si>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</si>
  <si>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</si>
  <si>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</si>
  <si>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</si>
  <si>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</si>
  <si>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</si>
  <si>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</si>
  <si>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</si>
  <si>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</si>
  <si>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</si>
  <si>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</si>
  <si>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</si>
  <si>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</si>
  <si>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</si>
  <si>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</si>
  <si>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</si>
  <si>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</si>
  <si>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</si>
  <si>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</si>
  <si>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</si>
  <si>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</si>
  <si>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</si>
  <si>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</si>
  <si>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</si>
  <si>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</si>
  <si>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</si>
  <si>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</si>
  <si>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</si>
  <si>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</si>
  <si>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</si>
  <si>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</si>
  <si>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</si>
  <si>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</si>
  <si>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</si>
  <si>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</si>
  <si>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</si>
  <si>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</si>
  <si>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</si>
  <si>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</si>
  <si>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</si>
  <si>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</si>
  <si>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</si>
  <si>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</si>
  <si>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</si>
  <si>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</si>
  <si>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</si>
  <si>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</si>
  <si>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</si>
  <si>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</si>
  <si>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</si>
  <si>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</si>
  <si>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</si>
  <si>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</si>
  <si>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</si>
  <si>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</si>
  <si>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</si>
  <si>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</si>
  <si>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</si>
  <si>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</si>
  <si>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</si>
  <si>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</si>
  <si>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</si>
  <si>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</si>
  <si>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</si>
  <si>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</si>
  <si>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</si>
  <si>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</si>
  <si>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</si>
  <si>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</si>
  <si>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</si>
  <si>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</si>
  <si>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</si>
  <si>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</si>
  <si>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</si>
  <si>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</si>
  <si>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</si>
  <si>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</si>
  <si>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</si>
  <si>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</si>
  <si>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</si>
  <si>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</si>
  <si>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</si>
  <si>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</si>
  <si>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</si>
  <si>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</si>
  <si>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</si>
  <si>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</si>
  <si>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</si>
  <si>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</si>
  <si>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</si>
  <si>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6月   12 日</t>
    <phoneticPr fontId="3"/>
  </si>
  <si>
    <t>第一コンクリート株式会社　本牧工場</t>
    <rPh sb="0" eb="2">
      <t>ダイイチ</t>
    </rPh>
    <rPh sb="8" eb="12">
      <t>カブシキガイシャ</t>
    </rPh>
    <rPh sb="13" eb="15">
      <t>ホンモク</t>
    </rPh>
    <rPh sb="15" eb="17">
      <t>コウジョウ</t>
    </rPh>
    <phoneticPr fontId="3"/>
  </si>
  <si>
    <t>横浜市中区錦町7番地</t>
    <rPh sb="0" eb="7">
      <t>ヨコハマシナカクニシキマチ</t>
    </rPh>
    <rPh sb="8" eb="10">
      <t>バンチ</t>
    </rPh>
    <phoneticPr fontId="3"/>
  </si>
  <si>
    <t>生コンクリート製造業</t>
    <rPh sb="0" eb="1">
      <t>ナマ</t>
    </rPh>
    <rPh sb="7" eb="10">
      <t>セイゾウギョウ</t>
    </rPh>
    <phoneticPr fontId="3"/>
  </si>
  <si>
    <t>戻りコンの有償化、さらに残コンも有償化となる</t>
    <rPh sb="0" eb="1">
      <t>モド</t>
    </rPh>
    <rPh sb="5" eb="8">
      <t>ユウショウカ</t>
    </rPh>
    <rPh sb="12" eb="13">
      <t>ザン</t>
    </rPh>
    <rPh sb="16" eb="19">
      <t>ユウショウカ</t>
    </rPh>
    <phoneticPr fontId="3"/>
  </si>
  <si>
    <t>残コン、戻りコンの削減の為、顧客との連絡をさらに密にとるようにする</t>
    <rPh sb="0" eb="1">
      <t>ザン</t>
    </rPh>
    <rPh sb="4" eb="5">
      <t>モド</t>
    </rPh>
    <rPh sb="9" eb="11">
      <t>サクゲン</t>
    </rPh>
    <rPh sb="12" eb="13">
      <t>タメ</t>
    </rPh>
    <rPh sb="14" eb="16">
      <t>コキャク</t>
    </rPh>
    <rPh sb="18" eb="20">
      <t>レンラク</t>
    </rPh>
    <rPh sb="24" eb="25">
      <t>ミツ</t>
    </rPh>
    <phoneticPr fontId="3"/>
  </si>
  <si>
    <t>神奈川県川崎市川崎区浅野町1番17号</t>
    <rPh sb="0" eb="4">
      <t>カナガワケン</t>
    </rPh>
    <rPh sb="4" eb="7">
      <t>カワサキシ</t>
    </rPh>
    <rPh sb="7" eb="10">
      <t>カワサキク</t>
    </rPh>
    <rPh sb="10" eb="13">
      <t>アサノマチ</t>
    </rPh>
    <rPh sb="14" eb="15">
      <t>バン</t>
    </rPh>
    <rPh sb="17" eb="18">
      <t>ゴウ</t>
    </rPh>
    <phoneticPr fontId="3"/>
  </si>
  <si>
    <t>第一コンクリート株式会社　　　　　　　　　　　　　　　　　　　　　　　　　代表取締役社長　市瀬　明宏</t>
    <rPh sb="0" eb="2">
      <t>ダイイチ</t>
    </rPh>
    <rPh sb="8" eb="12">
      <t>カブシキガイシャ</t>
    </rPh>
    <rPh sb="37" eb="44">
      <t>ダイヒョウトリシマリヤクシャチョウ</t>
    </rPh>
    <rPh sb="45" eb="47">
      <t>イチセ</t>
    </rPh>
    <rPh sb="48" eb="50">
      <t>アキヒロ</t>
    </rPh>
    <phoneticPr fontId="3"/>
  </si>
  <si>
    <t>044-322-5541</t>
    <phoneticPr fontId="3"/>
  </si>
  <si>
    <t>総括責任者：工場長→廃棄物処理・保管管理者：生産課長→収集運搬業者→処理業者</t>
    <rPh sb="0" eb="5">
      <t>ソウカツセキニンシャ</t>
    </rPh>
    <rPh sb="6" eb="9">
      <t>コウジョウチョウ</t>
    </rPh>
    <rPh sb="10" eb="13">
      <t>ハイキブツ</t>
    </rPh>
    <rPh sb="13" eb="15">
      <t>ショリ</t>
    </rPh>
    <rPh sb="16" eb="21">
      <t>ホカンカンリシャ</t>
    </rPh>
    <rPh sb="22" eb="26">
      <t>セイサンカチョウ</t>
    </rPh>
    <rPh sb="27" eb="31">
      <t>シュウシュウウンパン</t>
    </rPh>
    <rPh sb="31" eb="33">
      <t>ギョウシャ</t>
    </rPh>
    <rPh sb="34" eb="36">
      <t>ショリ</t>
    </rPh>
    <rPh sb="36" eb="38">
      <t>ギョウシャ</t>
    </rPh>
    <phoneticPr fontId="3"/>
  </si>
  <si>
    <t>①生コンクリート納入後のミキサー車のドラム内洗浄時に発生する洗浄水を処理する　　　　　　　　　　　　　　　　　過程に発生する骨材、脱水ケーキ②コンクリート供試体③戻りコン　収集運搬業務、中間処理業務　　　　　　　を外部に委託
ｶﾞﾗｽ・ｺﾝｸﾘｰﾄ・陶磁器くず→破砕、→再資源化                                                                                                                                 汚泥　→　造粒固化・凝集・沈殿・天日乾燥　→　再資源化　　　　　　　　　　　　　　　　　　　　　　　　　　　　　　　　　　　　　　　　　　　　　　　　混合廃棄物　→　破砕　→　外部委託　→　選別　→　破砕・圧縮梱包　→　再資源化</t>
    <rPh sb="1" eb="2">
      <t>ナマ</t>
    </rPh>
    <rPh sb="8" eb="10">
      <t>ノウニュウ</t>
    </rPh>
    <rPh sb="10" eb="11">
      <t>ゴ</t>
    </rPh>
    <rPh sb="16" eb="17">
      <t>シャ</t>
    </rPh>
    <rPh sb="21" eb="22">
      <t>ナイ</t>
    </rPh>
    <rPh sb="22" eb="24">
      <t>センジョウ</t>
    </rPh>
    <rPh sb="24" eb="25">
      <t>ジ</t>
    </rPh>
    <rPh sb="26" eb="28">
      <t>ハッセイ</t>
    </rPh>
    <rPh sb="30" eb="33">
      <t>センジョウスイ</t>
    </rPh>
    <rPh sb="34" eb="36">
      <t>ショリ</t>
    </rPh>
    <rPh sb="55" eb="57">
      <t>カテイ</t>
    </rPh>
    <rPh sb="58" eb="60">
      <t>ハッセイ</t>
    </rPh>
    <rPh sb="62" eb="64">
      <t>コツザイ</t>
    </rPh>
    <rPh sb="65" eb="67">
      <t>ダッスイ</t>
    </rPh>
    <rPh sb="77" eb="80">
      <t>キョウシタイ</t>
    </rPh>
    <rPh sb="81" eb="82">
      <t>モド</t>
    </rPh>
    <rPh sb="86" eb="90">
      <t>シュウシュウウンパン</t>
    </rPh>
    <rPh sb="90" eb="92">
      <t>ギョウム</t>
    </rPh>
    <rPh sb="93" eb="95">
      <t>チュウカン</t>
    </rPh>
    <rPh sb="95" eb="97">
      <t>ショリ</t>
    </rPh>
    <rPh sb="97" eb="99">
      <t>ギョウム</t>
    </rPh>
    <rPh sb="107" eb="109">
      <t>ガイブ</t>
    </rPh>
    <rPh sb="110" eb="112">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</si>
</sst>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C28" zoomScale="115" zoomScaleNormal="115" zoomScaleSheetLayoutView="115" workbookViewId="0">
      <selection activeCell="F62" sqref="F62:U72"/>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445</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451</v>
      </c>
      <c r="M40" s="618"/>
      <c r="N40" s="618"/>
      <c r="O40" s="618"/>
      <c r="P40" s="618"/>
      <c r="Q40" s="618"/>
      <c r="R40" s="618"/>
      <c r="S40" s="618"/>
      <c r="T40" s="618"/>
      <c r="U40" s="619"/>
      <c r="W40" s="21"/>
      <c r="X40" s="21"/>
    </row>
    <row r="41" spans="1:25" ht="26.25" customHeight="1" x14ac:dyDescent="0.15">
      <c r="C41" s="86"/>
      <c r="I41" s="25"/>
      <c r="J41" s="25" t="s">
        <v>7</v>
      </c>
      <c r="K41" s="25"/>
      <c r="L41" s="618" t="s">
        <v>452</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453</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446</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2771</v>
      </c>
      <c r="Q49" s="598"/>
      <c r="R49" s="598"/>
      <c r="S49" s="598"/>
      <c r="T49" s="598"/>
      <c r="U49" s="599"/>
    </row>
    <row r="50" spans="3:23" ht="26.25" customHeight="1" x14ac:dyDescent="0.15">
      <c r="C50" s="570" t="s">
        <v>11</v>
      </c>
      <c r="D50" s="571"/>
      <c r="E50" s="572"/>
      <c r="F50" s="581" t="s">
        <v>447</v>
      </c>
      <c r="G50" s="582"/>
      <c r="H50" s="582"/>
      <c r="I50" s="582"/>
      <c r="J50" s="582"/>
      <c r="K50" s="582"/>
      <c r="L50" s="582"/>
      <c r="M50" s="582"/>
      <c r="N50" s="341" t="s">
        <v>172</v>
      </c>
      <c r="O50" s="449"/>
      <c r="P50" s="450"/>
      <c r="Q50" s="585"/>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133</v>
      </c>
      <c r="G54" s="496"/>
      <c r="H54" s="496"/>
      <c r="I54" s="496"/>
      <c r="J54" s="496"/>
      <c r="K54" s="496"/>
      <c r="L54" s="32" t="s">
        <v>48</v>
      </c>
      <c r="M54" s="32"/>
      <c r="N54" s="502" t="s">
        <v>448</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v>1102</v>
      </c>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10</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455</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454</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3</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4536</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450</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3</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5202</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449</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4536</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4536</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5202</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5202</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9"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5000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4330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5000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5000</v>
      </c>
      <c r="P27" s="700"/>
      <c r="Q27" s="700"/>
      <c r="R27" s="700"/>
      <c r="S27" s="49" t="s">
        <v>38</v>
      </c>
      <c r="T27" s="70"/>
      <c r="U27" s="70"/>
      <c r="X27" s="68" t="s">
        <v>39</v>
      </c>
      <c r="Y27" s="71"/>
      <c r="AG27" s="58"/>
      <c r="AH27" s="58"/>
      <c r="AI27" s="58"/>
      <c r="AJ27" s="58"/>
      <c r="AK27" s="742">
        <f>+AG18+O27</f>
        <v>5000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5000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4330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5000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4330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第一コンクリート株式会社　本牧工場</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8"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v>
      </c>
      <c r="P27" s="700"/>
      <c r="Q27" s="700"/>
      <c r="R27" s="700"/>
      <c r="S27" s="49" t="s">
        <v>38</v>
      </c>
      <c r="T27" s="70"/>
      <c r="U27" s="70"/>
      <c r="X27" s="68" t="s">
        <v>39</v>
      </c>
      <c r="Y27" s="71"/>
      <c r="AG27" s="58"/>
      <c r="AH27" s="58"/>
      <c r="AI27" s="58"/>
      <c r="AJ27" s="58"/>
      <c r="AK27" s="742">
        <f>+AG18+O27</f>
        <v>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2</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第一コンクリート株式会社　本牧工場</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205</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4330</v>
      </c>
      <c r="U9" s="377">
        <f>IF(OR(ｿ.鉱さい!F24&gt;0,ｿ.鉱さい!F24&lt;0),ｿ.鉱さい!F24,IF(U$19&gt;0,"0",0))</f>
        <v>0</v>
      </c>
      <c r="V9" s="377">
        <f>IF(OR(ﾀ.がれき類!F24&gt;0,ﾀ.がれき類!F24&lt;0),ﾀ.がれき類!F24,IF(V$19&gt;0,"0",0))</f>
        <v>0</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v>
      </c>
      <c r="AA9" s="379">
        <f>IF(SUM(G9:Z9)&gt;0,SUM(G9:Z9),IF(AA$19&gt;0,"0",0))</f>
        <v>4536</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205</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4330</v>
      </c>
      <c r="U14" s="383">
        <f>IF(OR(ｿ.鉱さい!F29&gt;0,ｿ.鉱さい!F29&lt;0),ｿ.鉱さい!F29,IF(U$19&gt;0,"0",0))</f>
        <v>0</v>
      </c>
      <c r="V14" s="383">
        <f>IF(OR(ﾀ.がれき類!F29&gt;0,ﾀ.がれき類!F29&lt;0),ﾀ.がれき類!F29,IF(V$19&gt;0,"0",0))</f>
        <v>0</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v>
      </c>
      <c r="AA14" s="385">
        <f t="shared" si="0"/>
        <v>4536</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205</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4330</v>
      </c>
      <c r="U16" s="383">
        <f>IF(OR(ｿ.鉱さい!F31&gt;0,ｿ.鉱さい!F31&lt;0),ｿ.鉱さい!F31,IF(U$19&gt;0,"0",0))</f>
        <v>0</v>
      </c>
      <c r="V16" s="383">
        <f>IF(OR(ﾀ.がれき類!F31&gt;0,ﾀ.がれき類!F31&lt;0),ﾀ.がれき類!F31,IF(V$19&gt;0,"0",0))</f>
        <v>0</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1</v>
      </c>
      <c r="AA16" s="385">
        <f t="shared" si="0"/>
        <v>4536</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200</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5000</v>
      </c>
      <c r="U19" s="389">
        <f t="shared" si="1"/>
        <v>0</v>
      </c>
      <c r="V19" s="389">
        <f t="shared" si="1"/>
        <v>0</v>
      </c>
      <c r="W19" s="389">
        <f t="shared" si="1"/>
        <v>0</v>
      </c>
      <c r="X19" s="389">
        <f t="shared" si="1"/>
        <v>0</v>
      </c>
      <c r="Y19" s="389">
        <f t="shared" si="1"/>
        <v>0</v>
      </c>
      <c r="Z19" s="390">
        <f t="shared" si="1"/>
        <v>2</v>
      </c>
      <c r="AA19" s="391">
        <f t="shared" ref="AA19:AA25" si="2">SUM(G19:Z19)</f>
        <v>5202</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200</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5000</v>
      </c>
      <c r="U37" s="424">
        <f t="shared" si="8"/>
        <v>0</v>
      </c>
      <c r="V37" s="424">
        <f t="shared" si="8"/>
        <v>0</v>
      </c>
      <c r="W37" s="424">
        <f t="shared" si="8"/>
        <v>0</v>
      </c>
      <c r="X37" s="424">
        <f t="shared" si="8"/>
        <v>0</v>
      </c>
      <c r="Y37" s="424">
        <f t="shared" si="8"/>
        <v>0</v>
      </c>
      <c r="Z37" s="425">
        <f t="shared" si="8"/>
        <v>2</v>
      </c>
      <c r="AA37" s="426">
        <f t="shared" si="4"/>
        <v>5202</v>
      </c>
    </row>
    <row r="38" spans="2:27" ht="24" customHeight="1" x14ac:dyDescent="0.15">
      <c r="B38" s="170"/>
      <c r="C38" s="776"/>
      <c r="D38" s="227"/>
      <c r="E38" s="225" t="s">
        <v>319</v>
      </c>
      <c r="F38" s="443"/>
      <c r="G38" s="415">
        <f t="shared" ref="G38:Z38" si="9">SUM(G39:G41)</f>
        <v>0</v>
      </c>
      <c r="H38" s="415">
        <f t="shared" si="9"/>
        <v>200</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5000</v>
      </c>
      <c r="U38" s="415">
        <f t="shared" si="9"/>
        <v>0</v>
      </c>
      <c r="V38" s="415">
        <f t="shared" si="9"/>
        <v>0</v>
      </c>
      <c r="W38" s="415">
        <f t="shared" si="9"/>
        <v>0</v>
      </c>
      <c r="X38" s="415">
        <f t="shared" si="9"/>
        <v>0</v>
      </c>
      <c r="Y38" s="415">
        <f t="shared" si="9"/>
        <v>0</v>
      </c>
      <c r="Z38" s="416">
        <f t="shared" si="9"/>
        <v>2</v>
      </c>
      <c r="AA38" s="417">
        <f t="shared" si="4"/>
        <v>5202</v>
      </c>
    </row>
    <row r="39" spans="2:27" ht="24" customHeight="1" x14ac:dyDescent="0.15">
      <c r="B39" s="170"/>
      <c r="C39" s="776"/>
      <c r="D39" s="228"/>
      <c r="E39" s="223"/>
      <c r="F39" s="221" t="s">
        <v>233</v>
      </c>
      <c r="G39" s="418">
        <f>+ｱ.燃え殻!$Z$28</f>
        <v>0</v>
      </c>
      <c r="H39" s="418">
        <f>+ｲ.汚泥!$Z$28</f>
        <v>200</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5000</v>
      </c>
      <c r="U39" s="418">
        <f>+ｿ.鉱さい!$Z$28</f>
        <v>0</v>
      </c>
      <c r="V39" s="418">
        <f>+ﾀ.がれき類!$Z$28</f>
        <v>0</v>
      </c>
      <c r="W39" s="418">
        <f>+ﾁ.動物のふん尿!$Z$28</f>
        <v>0</v>
      </c>
      <c r="X39" s="418">
        <f>+ﾂ.動物の死体!$Z$28</f>
        <v>0</v>
      </c>
      <c r="Y39" s="418">
        <f>+ﾃ.ばいじん!$Z$28</f>
        <v>0</v>
      </c>
      <c r="Z39" s="419">
        <f>+ﾄ.混合廃棄物その他!$Z$28</f>
        <v>2</v>
      </c>
      <c r="AA39" s="420">
        <f t="shared" si="4"/>
        <v>5202</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200</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5000</v>
      </c>
      <c r="U43" s="427">
        <f>+ｿ.鉱さい!$AK$27</f>
        <v>0</v>
      </c>
      <c r="V43" s="427">
        <f>+ﾀ.がれき類!$AK$27</f>
        <v>0</v>
      </c>
      <c r="W43" s="427">
        <f>+ﾁ.動物のふん尿!$AK$27</f>
        <v>0</v>
      </c>
      <c r="X43" s="427">
        <f>+ﾂ.動物の死体!$AK$27</f>
        <v>0</v>
      </c>
      <c r="Y43" s="427">
        <f>+ﾃ.ばいじん!$AK$27</f>
        <v>0</v>
      </c>
      <c r="Z43" s="428">
        <f>+ﾄ.混合廃棄物その他!$AK$27</f>
        <v>2</v>
      </c>
      <c r="AA43" s="429">
        <f t="shared" si="4"/>
        <v>5202</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200</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5000</v>
      </c>
      <c r="U45" s="433">
        <f>+ｿ.鉱さい!$AR$24</f>
        <v>0</v>
      </c>
      <c r="V45" s="433">
        <f>+ﾀ.がれき類!$AR$24</f>
        <v>0</v>
      </c>
      <c r="W45" s="433">
        <f>+ﾁ.動物のふん尿!$AR$24</f>
        <v>0</v>
      </c>
      <c r="X45" s="433">
        <f>+ﾂ.動物の死体!$AR$24</f>
        <v>0</v>
      </c>
      <c r="Y45" s="433">
        <f>+ﾃ.ばいじん!$AR$24</f>
        <v>0</v>
      </c>
      <c r="Z45" s="434">
        <f>+ﾄ.混合廃棄物その他!$AR$24</f>
        <v>2</v>
      </c>
      <c r="AA45" s="435">
        <f t="shared" si="4"/>
        <v>5202</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405</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9330</v>
      </c>
      <c r="U55" s="480">
        <f t="shared" si="10"/>
        <v>0</v>
      </c>
      <c r="V55" s="480">
        <f t="shared" si="10"/>
        <v>0</v>
      </c>
      <c r="W55" s="480">
        <f t="shared" si="10"/>
        <v>0</v>
      </c>
      <c r="X55" s="480">
        <f t="shared" si="10"/>
        <v>0</v>
      </c>
      <c r="Y55" s="480">
        <f t="shared" si="10"/>
        <v>0</v>
      </c>
      <c r="Z55" s="480">
        <f t="shared" si="10"/>
        <v>3</v>
      </c>
      <c r="AA55" s="481">
        <f>+AA9+AA19+AA20</f>
        <v>9738</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6年    6月   12 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神奈川県川崎市川崎区浅野町1番17号</v>
      </c>
      <c r="M16" s="851"/>
      <c r="N16" s="851"/>
      <c r="O16" s="851"/>
      <c r="P16" s="851"/>
      <c r="Q16" s="851"/>
      <c r="R16" s="851"/>
      <c r="S16" s="851"/>
      <c r="T16" s="851"/>
      <c r="U16" s="282"/>
    </row>
    <row r="17" spans="1:21" ht="26.25" customHeight="1" x14ac:dyDescent="0.15">
      <c r="C17" s="86"/>
      <c r="I17" s="25"/>
      <c r="J17" s="25" t="s">
        <v>7</v>
      </c>
      <c r="K17" s="25"/>
      <c r="L17" s="851" t="str">
        <f>+表紙!L41</f>
        <v>第一コンクリート株式会社　　　　　　　　　　　　　　　　　　　　　　　　　代表取締役社長　市瀬　明宏</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044-322-5541</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第一コンクリート株式会社　本牧工場</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2771</v>
      </c>
      <c r="Q25" s="823"/>
      <c r="R25" s="823"/>
      <c r="S25" s="823"/>
      <c r="T25" s="823"/>
      <c r="U25" s="824"/>
    </row>
    <row r="26" spans="1:21" ht="26.25" customHeight="1" x14ac:dyDescent="0.15">
      <c r="C26" s="570" t="s">
        <v>11</v>
      </c>
      <c r="D26" s="571"/>
      <c r="E26" s="572"/>
      <c r="F26" s="838" t="str">
        <f>+表紙!F50</f>
        <v>横浜市中区錦町7番地</v>
      </c>
      <c r="G26" s="839"/>
      <c r="H26" s="839"/>
      <c r="I26" s="839"/>
      <c r="J26" s="839"/>
      <c r="K26" s="839"/>
      <c r="L26" s="839"/>
      <c r="M26" s="839"/>
      <c r="N26" s="341" t="s">
        <v>172</v>
      </c>
      <c r="O26"/>
      <c r="P26"/>
      <c r="Q26" s="833" t="str">
        <f>IF(+表紙!Q50="","",+表紙!Q50)</f>
        <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Ｅ21－窯業・土石製品製造業</v>
      </c>
      <c r="G30" s="826"/>
      <c r="H30" s="826"/>
      <c r="I30" s="826"/>
      <c r="J30" s="826"/>
      <c r="K30" s="826"/>
      <c r="L30" s="32" t="s">
        <v>48</v>
      </c>
      <c r="M30" s="32"/>
      <c r="N30" s="632" t="str">
        <f>IF(COUNTA(表紙!N54)=1,+表紙!N54,"")</f>
        <v>生コンクリート製造業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f>IF(+表紙!N55="","",+表紙!N55)</f>
        <v>1102</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10</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3</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4536</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残コン、戻りコンの削減の為、顧客との連絡をさらに密にとるようにする</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3</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5202</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戻りコンの有償化、さらに残コンも有償化となる</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4536</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4536</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5202</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5202</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8" zoomScaleNormal="100" workbookViewId="0">
      <selection activeCell="P30" sqref="P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205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200</v>
      </c>
      <c r="P27" s="700"/>
      <c r="Q27" s="700"/>
      <c r="R27" s="700"/>
      <c r="S27" s="49" t="s">
        <v>38</v>
      </c>
      <c r="T27" s="70"/>
      <c r="U27" s="70"/>
      <c r="X27" s="68" t="s">
        <v>39</v>
      </c>
      <c r="Y27" s="71"/>
      <c r="AG27" s="58"/>
      <c r="AH27" s="58"/>
      <c r="AI27" s="58"/>
      <c r="AJ27" s="58"/>
      <c r="AK27" s="742">
        <f>+AG18+O27</f>
        <v>200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205</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200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205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第一コンクリート株式会社　本牧工場</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2024-06-13T04:29:37Z</dcterms:created>
  <dcterms:modified xsi:type="dcterms:W3CDTF">2024-09-09T10:19:11Z</dcterms:modified>
</cp:coreProperties>
</file>