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<sst xmlns="http://schemas.openxmlformats.org/spreadsheetml/2006/main" count="3275" uniqueCount="462">
  <si>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</si>
  <si>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</si>
  <si>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</si>
  <si>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</si>
  <si>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</si>
  <si>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</si>
  <si>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</si>
  <si>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</si>
  <si>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</si>
  <si>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</si>
  <si>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</si>
  <si>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</si>
  <si>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</si>
  <si>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</si>
  <si>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</si>
  <si>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</si>
  <si>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</si>
  <si>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</si>
  <si>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</si>
  <si>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</si>
  <si>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</si>
  <si>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</si>
  <si>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</si>
  <si>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</si>
  <si>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</si>
  <si>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</si>
  <si>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</si>
  <si>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</si>
  <si>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</si>
  <si>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</si>
  <si>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</si>
  <si>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</si>
  <si>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</si>
  <si>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</si>
  <si>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</si>
  <si>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</si>
  <si>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</si>
  <si>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</si>
  <si>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</si>
  <si>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</si>
  <si>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</si>
  <si>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</si>
  <si>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</si>
  <si>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</si>
  <si>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</si>
  <si>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</si>
  <si>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</si>
  <si>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</si>
  <si>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</si>
  <si>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</si>
  <si>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</si>
  <si>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</si>
  <si>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</si>
  <si>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</si>
  <si>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</si>
  <si>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</si>
  <si>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</si>
  <si>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</si>
  <si>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</si>
  <si>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</si>
  <si>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</si>
  <si>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</si>
  <si>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</si>
  <si>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</si>
  <si>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</si>
  <si>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</si>
  <si>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</si>
  <si>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</si>
  <si>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</si>
  <si>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</si>
  <si>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</si>
  <si>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</si>
  <si>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</si>
  <si>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</si>
  <si>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</si>
  <si>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</si>
  <si>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</si>
  <si>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</si>
  <si>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</si>
  <si>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</si>
  <si>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</si>
  <si>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</si>
  <si>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</si>
  <si>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</si>
  <si>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</si>
  <si>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</si>
  <si>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</si>
  <si>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</si>
  <si>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</si>
  <si>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</si>
  <si>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</si>
  <si>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</si>
  <si>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</si>
  <si>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</si>
  <si>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</si>
  <si>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</si>
  <si>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</si>
  <si>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</si>
  <si>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</si>
  <si>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</si>
  <si>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</si>
  <si>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</si>
  <si>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</si>
  <si>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</si>
  <si>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</si>
  <si>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</si>
  <si>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</si>
  <si>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</si>
  <si>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</si>
  <si>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</si>
  <si>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</si>
  <si>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</si>
  <si>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</si>
  <si>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</si>
  <si>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</si>
  <si>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</si>
  <si>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</si>
  <si>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</si>
  <si>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</si>
  <si>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</si>
  <si>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</si>
  <si>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</si>
  <si>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</si>
  <si>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</si>
  <si>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</si>
  <si>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</si>
  <si>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</si>
  <si>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</si>
  <si>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</si>
  <si>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</si>
  <si>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</si>
  <si>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</si>
  <si>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</si>
  <si>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</si>
  <si>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</si>
  <si>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</si>
  <si>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</si>
  <si>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</si>
  <si>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</si>
  <si>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</si>
  <si>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</si>
  <si>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</si>
  <si>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</si>
  <si>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</si>
  <si>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</si>
  <si>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</si>
  <si>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</si>
  <si>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</si>
  <si>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</si>
  <si>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</si>
  <si>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</si>
  <si>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</si>
  <si>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</si>
  <si>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</si>
  <si>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</si>
  <si>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</si>
  <si>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</si>
  <si>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</si>
  <si>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</si>
  <si>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</si>
  <si>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</si>
  <si>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</si>
  <si>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</si>
  <si>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</si>
  <si>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</si>
  <si>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</si>
  <si>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</si>
  <si>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</si>
  <si>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</si>
  <si>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</si>
  <si>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</si>
  <si>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</si>
  <si>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</si>
  <si>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</si>
  <si>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</si>
  <si>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</si>
  <si>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</si>
  <si>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</si>
  <si>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</si>
  <si>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</si>
  <si>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</si>
  <si>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</si>
  <si>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</si>
  <si>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</si>
  <si>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</si>
  <si>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</si>
  <si>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</si>
  <si>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</si>
  <si>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</si>
  <si>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</si>
  <si>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</si>
  <si>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</si>
  <si>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</si>
  <si>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</si>
  <si>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</si>
  <si>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</si>
  <si>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</si>
  <si>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</si>
  <si>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</si>
  <si>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</si>
  <si>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</si>
  <si>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</si>
  <si>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</si>
  <si>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</si>
  <si>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</si>
  <si>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</si>
  <si>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</si>
  <si>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</si>
  <si>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</si>
  <si>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</si>
  <si>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</si>
  <si>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</si>
  <si>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</si>
  <si>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</si>
  <si>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</si>
  <si>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</si>
  <si>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</si>
  <si>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</si>
  <si>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</si>
  <si>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</si>
  <si>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</si>
  <si>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</si>
  <si>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</si>
  <si>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</si>
  <si>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</si>
  <si>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</si>
  <si>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</si>
  <si>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</si>
  <si>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</si>
  <si>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</si>
  <si>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</si>
  <si>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</si>
  <si>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</si>
  <si>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</si>
  <si>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</si>
  <si>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</si>
  <si>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</si>
  <si>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</si>
  <si>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</si>
  <si>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</si>
  <si>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</si>
  <si>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</si>
  <si>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</si>
  <si>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</si>
  <si>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</si>
  <si>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</si>
  <si>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</si>
  <si>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</si>
  <si>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</si>
  <si>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</si>
  <si>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</si>
  <si>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</si>
  <si>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</si>
  <si>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</si>
  <si>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</si>
  <si>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</si>
  <si>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</si>
  <si>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</si>
  <si>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</si>
  <si>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</si>
  <si>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</si>
  <si>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</si>
  <si>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</si>
  <si>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</si>
  <si>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</si>
  <si>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</si>
  <si>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</si>
  <si>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</si>
  <si>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</si>
  <si>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</si>
  <si>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</si>
  <si>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</si>
  <si>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</si>
  <si>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</si>
  <si>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</si>
  <si>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</si>
  <si>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</si>
  <si>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</si>
  <si>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</si>
  <si>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</si>
  <si>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</si>
  <si>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</si>
  <si>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</si>
  <si>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</si>
  <si>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</si>
  <si>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</si>
  <si>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</si>
  <si>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</si>
  <si>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</si>
  <si>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</si>
  <si>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</si>
  <si>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</si>
  <si>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</si>
  <si>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</si>
  <si>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</si>
  <si>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</si>
  <si>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</si>
  <si>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</si>
  <si>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</si>
  <si>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</si>
  <si>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</si>
  <si>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</si>
  <si>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</si>
  <si>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</si>
  <si>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</si>
  <si>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</si>
  <si>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</si>
  <si>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</si>
  <si>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</si>
  <si>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</si>
  <si>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</si>
  <si>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</si>
  <si>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</si>
  <si>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</si>
  <si>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</si>
  <si>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</si>
  <si>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</si>
  <si>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</si>
  <si>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</si>
  <si>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</si>
  <si>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</si>
  <si>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</si>
  <si>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</si>
  <si>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</si>
  <si>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</si>
  <si>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</si>
  <si>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</si>
  <si>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</si>
  <si>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</si>
  <si>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</si>
  <si>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</si>
  <si>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</si>
  <si>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</si>
  <si>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</si>
  <si>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</si>
  <si>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</si>
  <si>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</si>
  <si>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</si>
  <si>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</si>
  <si>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</si>
  <si>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</si>
  <si>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</si>
  <si>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</si>
  <si>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</si>
  <si>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</si>
  <si>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</si>
  <si>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</si>
  <si>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</si>
  <si>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</si>
  <si>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</si>
  <si>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</si>
  <si>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</si>
  <si>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</si>
  <si>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</si>
  <si>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</si>
  <si>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</si>
  <si>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</si>
  <si>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</si>
  <si>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</si>
  <si>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</si>
  <si>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</si>
  <si>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</si>
  <si>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</si>
  <si>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</si>
  <si>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</si>
  <si>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</si>
  <si>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</si>
  <si>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</si>
  <si>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</si>
  <si>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</si>
  <si>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</si>
  <si>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</si>
  <si>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</si>
  <si>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</si>
  <si>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</si>
  <si>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</si>
  <si>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</si>
  <si>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</si>
  <si>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</si>
  <si>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</si>
  <si>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</si>
  <si>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</si>
  <si>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</si>
  <si>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</si>
  <si>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</si>
  <si>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</si>
  <si>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</si>
  <si>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</si>
  <si>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</si>
  <si>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</si>
  <si>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</si>
  <si>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</si>
  <si>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</si>
  <si>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</si>
  <si>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</si>
  <si>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</si>
  <si>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</si>
  <si>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</si>
  <si>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</si>
  <si>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</si>
  <si>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</si>
  <si>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</si>
  <si>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</si>
  <si>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</si>
  <si>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</si>
  <si>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</si>
  <si>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</si>
  <si>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</si>
  <si>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</si>
  <si>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</si>
  <si>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</si>
  <si>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</si>
  <si>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</si>
  <si>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</si>
  <si>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</si>
  <si>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</si>
  <si>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</si>
  <si>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</si>
  <si>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</si>
  <si>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</si>
  <si>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</si>
  <si>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</si>
  <si>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</si>
  <si>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</si>
  <si>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</si>
  <si>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</si>
  <si>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</si>
  <si>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</si>
  <si>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</si>
  <si>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</si>
  <si>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</si>
  <si>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</si>
  <si>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</si>
  <si>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</si>
  <si>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</si>
  <si>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</si>
  <si>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</si>
  <si>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</si>
  <si>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</si>
  <si>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</si>
  <si>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</si>
  <si>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</si>
  <si>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</si>
  <si>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</si>
  <si>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</si>
  <si>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</si>
  <si>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</si>
  <si>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</si>
  <si>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</si>
  <si>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</si>
  <si>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</si>
  <si>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東京都千代田区内幸町２－１－１</t>
    <phoneticPr fontId="3"/>
  </si>
  <si>
    <t>UＢＥ三菱セメント株式会社
代表取締役社長　小山　誠</t>
    <phoneticPr fontId="3"/>
  </si>
  <si>
    <t>03-6275-0358</t>
    <phoneticPr fontId="3"/>
  </si>
  <si>
    <t>UＢＥ三菱セメント株式会社　大黒町建材センター</t>
    <phoneticPr fontId="3"/>
  </si>
  <si>
    <t>神奈川県横浜市鶴見区大黒町７－７６</t>
    <phoneticPr fontId="3"/>
  </si>
  <si>
    <t>045-504-1420</t>
    <phoneticPr fontId="3"/>
  </si>
  <si>
    <t>コンクリート用骨材の積み替え保管業</t>
    <phoneticPr fontId="3"/>
  </si>
  <si>
    <t>令和   ６年   ６月  ３０日</t>
    <phoneticPr fontId="3"/>
  </si>
  <si>
    <t>横浜市長</t>
    <phoneticPr fontId="3"/>
  </si>
  <si>
    <t>Ｅ21－窯業・土石製品製造業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</si>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</sst>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M49" sqref="M4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459</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7039</v>
      </c>
      <c r="N48" s="586"/>
      <c r="O48" s="587"/>
    </row>
    <row r="49" spans="3:21" ht="18" customHeight="1" x14ac:dyDescent="0.15">
      <c r="C49" s="564" t="s">
        <v>11</v>
      </c>
      <c r="D49" s="565"/>
      <c r="E49" s="566"/>
      <c r="F49" s="619" t="s">
        <v>455</v>
      </c>
      <c r="G49" s="620"/>
      <c r="H49" s="620"/>
      <c r="I49" s="620"/>
      <c r="J49" s="620"/>
      <c r="K49" s="620"/>
      <c r="L49" s="471" t="s">
        <v>172</v>
      </c>
      <c r="M49" s="474"/>
      <c r="N49" s="588" t="s">
        <v>456</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460</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1200</v>
      </c>
      <c r="I63" s="293" t="s">
        <v>4</v>
      </c>
      <c r="J63" s="542" t="s">
        <v>324</v>
      </c>
      <c r="K63" s="543"/>
      <c r="L63" s="544"/>
      <c r="M63" s="534">
        <f>+別紙!AA14</f>
        <v>1200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1200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1"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1202.5999999999999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1200</v>
      </c>
      <c r="E24" s="700"/>
      <c r="F24" s="700"/>
      <c r="G24" s="212" t="s">
        <v>198</v>
      </c>
      <c r="H24" s="678">
        <f>+F12</f>
        <v>1202.5999999999999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1202.5999999999999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1202.5999999999999</v>
      </c>
      <c r="Q27" s="683"/>
      <c r="R27" s="683"/>
      <c r="S27" s="683"/>
      <c r="T27" s="54" t="s">
        <v>38</v>
      </c>
      <c r="U27" s="74"/>
      <c r="V27" s="74"/>
      <c r="Y27" s="72" t="s">
        <v>39</v>
      </c>
      <c r="Z27" s="75"/>
      <c r="AH27" s="63"/>
      <c r="AI27" s="63"/>
      <c r="AJ27" s="63"/>
      <c r="AK27" s="63"/>
      <c r="AL27" s="646">
        <f>+AH18+P27</f>
        <v>1202.5999999999999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1202.5999999999999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1200</v>
      </c>
      <c r="E29" s="700"/>
      <c r="F29" s="700"/>
      <c r="G29" s="212" t="s">
        <v>198</v>
      </c>
      <c r="H29" s="678">
        <f>+AL27</f>
        <v>1202.5999999999999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1202.5999999999999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1200</v>
      </c>
      <c r="E31" s="700"/>
      <c r="F31" s="700"/>
      <c r="G31" s="212" t="s">
        <v>198</v>
      </c>
      <c r="H31" s="678">
        <f>+AS24</f>
        <v>1202.5999999999999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UＢＥ三菱セメント株式会社　大黒町建材センター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UＢＥ三菱セメント株式会社　大黒町建材センター</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1200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1200</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1200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1200</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1200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1200</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1202.5999999999999</v>
      </c>
      <c r="U19" s="405">
        <f t="shared" si="1"/>
        <v>0</v>
      </c>
      <c r="V19" s="405">
        <f t="shared" si="1"/>
        <v>0</v>
      </c>
      <c r="W19" s="405">
        <f t="shared" si="1"/>
        <v>0</v>
      </c>
      <c r="X19" s="405">
        <f t="shared" si="1"/>
        <v>0</v>
      </c>
      <c r="Y19" s="405">
        <f t="shared" si="1"/>
        <v>0</v>
      </c>
      <c r="Z19" s="406">
        <f t="shared" si="1"/>
        <v>0</v>
      </c>
      <c r="AA19" s="407">
        <f t="shared" ref="AA19:AA25" si="2">SUM(G19:Z19)</f>
        <v>1202.5999999999999</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1202.5999999999999</v>
      </c>
      <c r="U37" s="441">
        <f t="shared" si="8"/>
        <v>0</v>
      </c>
      <c r="V37" s="441">
        <f t="shared" si="8"/>
        <v>0</v>
      </c>
      <c r="W37" s="441">
        <f t="shared" si="8"/>
        <v>0</v>
      </c>
      <c r="X37" s="441">
        <f t="shared" si="8"/>
        <v>0</v>
      </c>
      <c r="Y37" s="441">
        <f t="shared" si="8"/>
        <v>0</v>
      </c>
      <c r="Z37" s="442">
        <f t="shared" si="8"/>
        <v>0</v>
      </c>
      <c r="AA37" s="443">
        <f t="shared" si="4"/>
        <v>1202.5999999999999</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1202.5999999999999</v>
      </c>
      <c r="U38" s="432">
        <f t="shared" si="9"/>
        <v>0</v>
      </c>
      <c r="V38" s="432">
        <f t="shared" si="9"/>
        <v>0</v>
      </c>
      <c r="W38" s="432">
        <f t="shared" si="9"/>
        <v>0</v>
      </c>
      <c r="X38" s="432">
        <f t="shared" si="9"/>
        <v>0</v>
      </c>
      <c r="Y38" s="432">
        <f t="shared" si="9"/>
        <v>0</v>
      </c>
      <c r="Z38" s="433">
        <f t="shared" si="9"/>
        <v>0</v>
      </c>
      <c r="AA38" s="434">
        <f t="shared" si="4"/>
        <v>1202.5999999999999</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1202.5999999999999</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1202.5999999999999</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1202.5999999999999</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1202.5999999999999</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1202.5999999999999</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1202.5999999999999</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2402.6</v>
      </c>
      <c r="U55" s="506">
        <f t="shared" si="10"/>
        <v>0</v>
      </c>
      <c r="V55" s="506">
        <f t="shared" si="10"/>
        <v>0</v>
      </c>
      <c r="W55" s="506">
        <f t="shared" si="10"/>
        <v>0</v>
      </c>
      <c r="X55" s="506">
        <f t="shared" si="10"/>
        <v>0</v>
      </c>
      <c r="Y55" s="506">
        <f t="shared" si="10"/>
        <v>0</v>
      </c>
      <c r="Z55" s="506">
        <f t="shared" si="10"/>
        <v>0</v>
      </c>
      <c r="AA55" s="507">
        <f>+AA9+AA19+AA20</f>
        <v>2402.6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６月  ３０日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東京都千代田区内幸町２－１－１</v>
      </c>
      <c r="K16" s="806"/>
      <c r="L16" s="807"/>
      <c r="M16" s="807"/>
      <c r="N16" s="807"/>
      <c r="O16" s="808"/>
    </row>
    <row r="17" spans="1:48" ht="26.25" customHeight="1" x14ac:dyDescent="0.15">
      <c r="C17" s="249"/>
      <c r="D17" s="250"/>
      <c r="E17" s="250"/>
      <c r="F17" s="250"/>
      <c r="G17" s="250"/>
      <c r="H17" s="254" t="s">
        <v>7</v>
      </c>
      <c r="I17" s="254"/>
      <c r="J17" s="806" t="str">
        <f>+表紙!J40</f>
        <v>UＢＥ三菱セメント株式会社
代表取締役社長　小山　誠</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03-6275-0358</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UＢＥ三菱セメント株式会社　大黒町建材センター</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7039</v>
      </c>
      <c r="N25" s="859"/>
      <c r="O25" s="860"/>
    </row>
    <row r="26" spans="1:48" ht="18" customHeight="1" x14ac:dyDescent="0.15">
      <c r="C26" s="839" t="s">
        <v>11</v>
      </c>
      <c r="D26" s="840"/>
      <c r="E26" s="841"/>
      <c r="F26" s="833" t="str">
        <f>+表紙!F49</f>
        <v>神奈川県横浜市鶴見区大黒町７－７６</v>
      </c>
      <c r="G26" s="834"/>
      <c r="H26" s="834"/>
      <c r="I26" s="834"/>
      <c r="J26" s="834"/>
      <c r="K26" s="834"/>
      <c r="L26" s="139" t="s">
        <v>172</v>
      </c>
      <c r="M26" s="259"/>
      <c r="N26" s="837" t="str">
        <f>IF(+表紙!N49="","",+表紙!N49)</f>
        <v>045-504-1420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コンクリート用骨材の積み替え保管業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1200</v>
      </c>
      <c r="I40" s="293" t="s">
        <v>4</v>
      </c>
      <c r="J40" s="542" t="s">
        <v>324</v>
      </c>
      <c r="K40" s="543"/>
      <c r="L40" s="544"/>
      <c r="M40" s="865">
        <f>+表紙!M63</f>
        <v>1200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1200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2024-06-25T03:14:29Z</dcterms:created>
  <dcterms:modified xsi:type="dcterms:W3CDTF">2024-09-09T10:48:30Z</dcterms:modified>
</cp:coreProperties>
</file>