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経済局\03金融課\FinancialD\400_多様な資金調達推進事業\010_資本性借入金促進事業\040_2021(R03)度\010_要綱等\R4要綱改正\03_施行\様式\"/>
    </mc:Choice>
  </mc:AlternateContent>
  <bookViews>
    <workbookView xWindow="0" yWindow="0" windowWidth="28800" windowHeight="12450"/>
  </bookViews>
  <sheets>
    <sheet name="★計算表" sheetId="16" r:id="rId1"/>
  </sheets>
  <definedNames>
    <definedName name="_xlnm.Print_Area" localSheetId="0">★計算表!$A$1:$U$63</definedName>
  </definedNames>
  <calcPr calcId="162913"/>
</workbook>
</file>

<file path=xl/calcChain.xml><?xml version="1.0" encoding="utf-8"?>
<calcChain xmlns="http://schemas.openxmlformats.org/spreadsheetml/2006/main">
  <c r="L49" i="16" l="1"/>
  <c r="L48" i="16"/>
  <c r="L47" i="16"/>
  <c r="L46" i="16"/>
  <c r="L45" i="16"/>
  <c r="L44" i="16"/>
  <c r="L43" i="16"/>
  <c r="L42" i="16"/>
  <c r="L41" i="16" l="1"/>
  <c r="L40" i="16"/>
  <c r="L39" i="16"/>
  <c r="L38" i="16"/>
  <c r="L37" i="16"/>
  <c r="G20" i="16" l="1"/>
  <c r="G19" i="16"/>
  <c r="O38" i="16" l="1"/>
  <c r="Q38" i="16" s="1"/>
  <c r="S38" i="16" s="1"/>
  <c r="O47" i="16"/>
  <c r="Q47" i="16" s="1"/>
  <c r="S47" i="16" s="1"/>
  <c r="O43" i="16"/>
  <c r="Q43" i="16" s="1"/>
  <c r="S43" i="16" s="1"/>
  <c r="O37" i="16"/>
  <c r="Q37" i="16" s="1"/>
  <c r="S37" i="16" s="1"/>
  <c r="O46" i="16"/>
  <c r="Q46" i="16" s="1"/>
  <c r="S46" i="16" s="1"/>
  <c r="O42" i="16"/>
  <c r="Q42" i="16" s="1"/>
  <c r="S42" i="16" s="1"/>
  <c r="O49" i="16"/>
  <c r="Q49" i="16" s="1"/>
  <c r="S49" i="16" s="1"/>
  <c r="O45" i="16"/>
  <c r="Q45" i="16" s="1"/>
  <c r="S45" i="16" s="1"/>
  <c r="O41" i="16"/>
  <c r="Q41" i="16" s="1"/>
  <c r="S41" i="16" s="1"/>
  <c r="O39" i="16"/>
  <c r="Q39" i="16" s="1"/>
  <c r="S39" i="16" s="1"/>
  <c r="O48" i="16"/>
  <c r="Q48" i="16" s="1"/>
  <c r="S48" i="16" s="1"/>
  <c r="O44" i="16"/>
  <c r="Q44" i="16" s="1"/>
  <c r="S44" i="16" s="1"/>
  <c r="O40" i="16"/>
  <c r="Q40" i="16" s="1"/>
  <c r="S40" i="16" s="1"/>
  <c r="L50" i="16"/>
  <c r="S50" i="16" l="1"/>
  <c r="R53" i="16" s="1"/>
</calcChain>
</file>

<file path=xl/comments1.xml><?xml version="1.0" encoding="utf-8"?>
<comments xmlns="http://schemas.openxmlformats.org/spreadsheetml/2006/main">
  <authors>
    <author>齋喜 健史</author>
  </authors>
  <commentList>
    <comment ref="D28" authorId="0" shapeId="0">
      <text>
        <r>
          <rPr>
            <sz val="9"/>
            <color indexed="81"/>
            <rFont val="MS P ゴシック"/>
            <family val="3"/>
            <charset val="128"/>
          </rPr>
          <t>令和３年３月１日の場合、
「R3.3.1」又は「2021.3.1」（</t>
        </r>
        <r>
          <rPr>
            <u/>
            <sz val="9"/>
            <color indexed="81"/>
            <rFont val="MS P ゴシック"/>
            <family val="3"/>
            <charset val="128"/>
          </rPr>
          <t>すべて半角</t>
        </r>
        <r>
          <rPr>
            <sz val="9"/>
            <color indexed="81"/>
            <rFont val="MS P ゴシック"/>
            <family val="3"/>
            <charset val="128"/>
          </rPr>
          <t>）とご入力ください。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色が付いているセルのみにご入力ください。申請金額は自動計算されます。</t>
        </r>
      </text>
    </comment>
    <comment ref="D36" authorId="0" shapeId="0">
      <text>
        <r>
          <rPr>
            <sz val="9"/>
            <color indexed="81"/>
            <rFont val="MS P ゴシック"/>
            <family val="3"/>
            <charset val="128"/>
          </rPr>
          <t>令和元年５月31日の場合、
「R1.5.1」又は「2019.5.1」（</t>
        </r>
        <r>
          <rPr>
            <u/>
            <sz val="9"/>
            <color indexed="81"/>
            <rFont val="MS P ゴシック"/>
            <family val="3"/>
            <charset val="128"/>
          </rPr>
          <t>すべて半角</t>
        </r>
        <r>
          <rPr>
            <sz val="9"/>
            <color indexed="81"/>
            <rFont val="MS P ゴシック"/>
            <family val="3"/>
            <charset val="128"/>
          </rPr>
          <t>）と
ご入力ください。</t>
        </r>
      </text>
    </comment>
  </commentList>
</comments>
</file>

<file path=xl/sharedStrings.xml><?xml version="1.0" encoding="utf-8"?>
<sst xmlns="http://schemas.openxmlformats.org/spreadsheetml/2006/main" count="143" uniqueCount="44">
  <si>
    <t>日割日数</t>
    <rPh sb="0" eb="2">
      <t>ヒワ</t>
    </rPh>
    <rPh sb="2" eb="4">
      <t>ニッスウ</t>
    </rPh>
    <phoneticPr fontId="1"/>
  </si>
  <si>
    <t>残高</t>
    <rPh sb="0" eb="2">
      <t>ザンダカ</t>
    </rPh>
    <phoneticPr fontId="1"/>
  </si>
  <si>
    <t>貸付年月日</t>
    <rPh sb="0" eb="2">
      <t>カシツケ</t>
    </rPh>
    <rPh sb="2" eb="3">
      <t>ネン</t>
    </rPh>
    <rPh sb="3" eb="5">
      <t>ツキヒ</t>
    </rPh>
    <phoneticPr fontId="1"/>
  </si>
  <si>
    <t>融資金額</t>
    <rPh sb="0" eb="2">
      <t>ユウシ</t>
    </rPh>
    <rPh sb="2" eb="4">
      <t>キンガク</t>
    </rPh>
    <phoneticPr fontId="1"/>
  </si>
  <si>
    <t>取引番号</t>
    <rPh sb="0" eb="2">
      <t>トリヒキ</t>
    </rPh>
    <rPh sb="2" eb="4">
      <t>バンゴウ</t>
    </rPh>
    <phoneticPr fontId="1"/>
  </si>
  <si>
    <t>円</t>
    <rPh sb="0" eb="1">
      <t>エン</t>
    </rPh>
    <phoneticPr fontId="2"/>
  </si>
  <si>
    <t>％</t>
    <phoneticPr fontId="2"/>
  </si>
  <si>
    <t>例</t>
    <rPh sb="0" eb="1">
      <t>レイ</t>
    </rPh>
    <phoneticPr fontId="2"/>
  </si>
  <si>
    <t>日</t>
    <rPh sb="0" eb="1">
      <t>ニチ</t>
    </rPh>
    <phoneticPr fontId="3"/>
  </si>
  <si>
    <t>①     10,000,000</t>
    <phoneticPr fontId="2"/>
  </si>
  <si>
    <t>第５号様式（第６条第１項）</t>
    <phoneticPr fontId="3"/>
  </si>
  <si>
    <t>（提出先）</t>
  </si>
  <si>
    <t>（提出者）</t>
  </si>
  <si>
    <t>企業等名称：</t>
    <phoneticPr fontId="3"/>
  </si>
  <si>
    <t>代表者氏名：</t>
  </si>
  <si>
    <t>所 在 地：〒</t>
    <phoneticPr fontId="3"/>
  </si>
  <si>
    <t>利子支払金額</t>
    <rPh sb="0" eb="2">
      <t>リシ</t>
    </rPh>
    <rPh sb="2" eb="4">
      <t>シハラ</t>
    </rPh>
    <rPh sb="4" eb="5">
      <t>キン</t>
    </rPh>
    <rPh sb="5" eb="6">
      <t>ガク</t>
    </rPh>
    <phoneticPr fontId="1"/>
  </si>
  <si>
    <t>横浜市資本性借入金利子補給金計算書</t>
    <phoneticPr fontId="3"/>
  </si>
  <si>
    <t>横　浜　市　長</t>
    <phoneticPr fontId="3"/>
  </si>
  <si>
    <t>　</t>
    <phoneticPr fontId="21"/>
  </si>
  <si>
    <r>
      <t xml:space="preserve">借入利率
</t>
    </r>
    <r>
      <rPr>
        <b/>
        <sz val="6"/>
        <color theme="1"/>
        <rFont val="ＭＳ Ｐゴシック"/>
        <family val="3"/>
        <charset val="128"/>
        <scheme val="minor"/>
      </rPr>
      <t>Ａ</t>
    </r>
    <rPh sb="0" eb="2">
      <t>カリイレ</t>
    </rPh>
    <rPh sb="2" eb="4">
      <t>リリツ</t>
    </rPh>
    <phoneticPr fontId="1"/>
  </si>
  <si>
    <r>
      <t xml:space="preserve">利子補給率上限
</t>
    </r>
    <r>
      <rPr>
        <b/>
        <sz val="6"/>
        <color indexed="8"/>
        <rFont val="ＭＳ Ｐゴシック"/>
        <family val="3"/>
        <charset val="128"/>
      </rPr>
      <t>Ｂ</t>
    </r>
    <rPh sb="0" eb="2">
      <t>リシ</t>
    </rPh>
    <rPh sb="2" eb="4">
      <t>ホキュウ</t>
    </rPh>
    <rPh sb="4" eb="5">
      <t>リツ</t>
    </rPh>
    <rPh sb="5" eb="7">
      <t>ジョウゲン</t>
    </rPh>
    <phoneticPr fontId="1"/>
  </si>
  <si>
    <r>
      <t>利子補給率</t>
    </r>
    <r>
      <rPr>
        <sz val="6"/>
        <color indexed="8"/>
        <rFont val="ＭＳ Ｐゴシック"/>
        <family val="3"/>
        <charset val="128"/>
      </rPr>
      <t xml:space="preserve">
（</t>
    </r>
    <r>
      <rPr>
        <b/>
        <sz val="6"/>
        <color indexed="8"/>
        <rFont val="ＭＳ Ｐゴシック"/>
        <family val="3"/>
        <charset val="128"/>
      </rPr>
      <t>Ａ</t>
    </r>
    <r>
      <rPr>
        <sz val="6"/>
        <color indexed="8"/>
        <rFont val="ＭＳ Ｐゴシック"/>
        <family val="3"/>
        <charset val="128"/>
      </rPr>
      <t>、</t>
    </r>
    <r>
      <rPr>
        <b/>
        <sz val="6"/>
        <color indexed="8"/>
        <rFont val="ＭＳ Ｐゴシック"/>
        <family val="3"/>
        <charset val="128"/>
      </rPr>
      <t>Ｂ</t>
    </r>
    <r>
      <rPr>
        <sz val="6"/>
        <color indexed="8"/>
        <rFont val="ＭＳ Ｐゴシック"/>
        <family val="3"/>
        <charset val="128"/>
      </rPr>
      <t>いずれか
低い方の利率）</t>
    </r>
    <rPh sb="0" eb="2">
      <t>リシ</t>
    </rPh>
    <rPh sb="2" eb="4">
      <t>ホキュウ</t>
    </rPh>
    <rPh sb="4" eb="5">
      <t>リツ</t>
    </rPh>
    <rPh sb="15" eb="16">
      <t>ヒク</t>
    </rPh>
    <rPh sb="17" eb="18">
      <t>ホウ</t>
    </rPh>
    <rPh sb="19" eb="21">
      <t>リリツ</t>
    </rPh>
    <phoneticPr fontId="1"/>
  </si>
  <si>
    <r>
      <t>（申請金額の上限は</t>
    </r>
    <r>
      <rPr>
        <b/>
        <u/>
        <sz val="8"/>
        <color theme="1"/>
        <rFont val="ＭＳ Ｐゴシック"/>
        <family val="3"/>
        <charset val="128"/>
        <scheme val="minor"/>
      </rPr>
      <t>50万円</t>
    </r>
    <r>
      <rPr>
        <sz val="8"/>
        <color theme="1"/>
        <rFont val="ＭＳ Ｐゴシック"/>
        <family val="3"/>
        <charset val="128"/>
        <scheme val="minor"/>
      </rPr>
      <t>です。）</t>
    </r>
    <rPh sb="1" eb="3">
      <t>シンセイ</t>
    </rPh>
    <rPh sb="3" eb="5">
      <t>キンガク</t>
    </rPh>
    <rPh sb="6" eb="8">
      <t>ジョウゲン</t>
    </rPh>
    <rPh sb="11" eb="13">
      <t>マンエン</t>
    </rPh>
    <phoneticPr fontId="21"/>
  </si>
  <si>
    <t>利子支払合計金額
（※３）</t>
    <phoneticPr fontId="21"/>
  </si>
  <si>
    <t>③　  1.00</t>
    <phoneticPr fontId="2"/>
  </si>
  <si>
    <t>（１）適用の有無</t>
    <rPh sb="3" eb="5">
      <t>テキヨウ</t>
    </rPh>
    <rPh sb="6" eb="8">
      <t>ウム</t>
    </rPh>
    <phoneticPr fontId="21"/>
  </si>
  <si>
    <t>開始年月日</t>
    <rPh sb="0" eb="2">
      <t>カイシ</t>
    </rPh>
    <rPh sb="2" eb="5">
      <t>ネンガッピ</t>
    </rPh>
    <phoneticPr fontId="21"/>
  </si>
  <si>
    <t>～</t>
    <phoneticPr fontId="21"/>
  </si>
  <si>
    <t>終了年月日</t>
    <rPh sb="0" eb="2">
      <t>シュウリョウ</t>
    </rPh>
    <rPh sb="2" eb="5">
      <t>ネンガッピ</t>
    </rPh>
    <phoneticPr fontId="21"/>
  </si>
  <si>
    <t>１　支援事業連携特例の適用確認</t>
    <rPh sb="2" eb="4">
      <t>シエン</t>
    </rPh>
    <rPh sb="4" eb="6">
      <t>ジギョウ</t>
    </rPh>
    <rPh sb="6" eb="8">
      <t>レンケイ</t>
    </rPh>
    <rPh sb="8" eb="10">
      <t>トクレイ</t>
    </rPh>
    <rPh sb="11" eb="13">
      <t>テキヨウ</t>
    </rPh>
    <rPh sb="13" eb="15">
      <t>カクニン</t>
    </rPh>
    <phoneticPr fontId="21"/>
  </si>
  <si>
    <t>（２）適用期間（（１）で有に☑の場合のみ）</t>
    <rPh sb="3" eb="5">
      <t>テキヨウ</t>
    </rPh>
    <rPh sb="5" eb="7">
      <t>キカン</t>
    </rPh>
    <rPh sb="12" eb="13">
      <t>アリ</t>
    </rPh>
    <rPh sb="16" eb="18">
      <t>バアイ</t>
    </rPh>
    <phoneticPr fontId="21"/>
  </si>
  <si>
    <t xml:space="preserve">                   （３）利子補給金申請金額の計算</t>
    <rPh sb="22" eb="26">
      <t>リシホキュウ</t>
    </rPh>
    <rPh sb="26" eb="27">
      <t>キン</t>
    </rPh>
    <rPh sb="27" eb="29">
      <t>シンセイ</t>
    </rPh>
    <rPh sb="29" eb="31">
      <t>キンガク</t>
    </rPh>
    <rPh sb="32" eb="34">
      <t>ケイサン</t>
    </rPh>
    <phoneticPr fontId="21"/>
  </si>
  <si>
    <t>①×②÷365×③　＝ 8,219</t>
    <phoneticPr fontId="2"/>
  </si>
  <si>
    <t>約定利払日
（※１）</t>
    <rPh sb="0" eb="2">
      <t>ヤクジョウ</t>
    </rPh>
    <rPh sb="2" eb="4">
      <t>リバライ</t>
    </rPh>
    <rPh sb="4" eb="5">
      <t>ヒ</t>
    </rPh>
    <phoneticPr fontId="1"/>
  </si>
  <si>
    <t>利子補給金申請金額
（※２）</t>
    <rPh sb="0" eb="2">
      <t>リシ</t>
    </rPh>
    <rPh sb="2" eb="4">
      <t>ホキュウ</t>
    </rPh>
    <rPh sb="4" eb="5">
      <t>キン</t>
    </rPh>
    <rPh sb="5" eb="7">
      <t>シンセイ</t>
    </rPh>
    <rPh sb="7" eb="9">
      <t>キンガク</t>
    </rPh>
    <phoneticPr fontId="1"/>
  </si>
  <si>
    <t>　　　　　　（１）資本性借入金の貸付内容</t>
    <rPh sb="9" eb="12">
      <t>シホンセイ</t>
    </rPh>
    <rPh sb="12" eb="15">
      <t>カリイレキン</t>
    </rPh>
    <rPh sb="16" eb="18">
      <t>カシツケ</t>
    </rPh>
    <rPh sb="18" eb="20">
      <t>ナイヨウ</t>
    </rPh>
    <phoneticPr fontId="21"/>
  </si>
  <si>
    <t>　　　  （２）利子支払金額の確認</t>
    <rPh sb="8" eb="12">
      <t>リシシハラ</t>
    </rPh>
    <rPh sb="12" eb="14">
      <t>キンガク</t>
    </rPh>
    <rPh sb="15" eb="17">
      <t>カクニン</t>
    </rPh>
    <phoneticPr fontId="21"/>
  </si>
  <si>
    <t>　　上記で有に☑された場合、横浜市資本性借入金利子補給金事業連携特例資格申告書（第８号様式）</t>
    <phoneticPr fontId="21"/>
  </si>
  <si>
    <t xml:space="preserve"> ②  30</t>
    <phoneticPr fontId="2"/>
  </si>
  <si>
    <t>　に記載された当該特例の適用期間をご記載ください。</t>
    <rPh sb="18" eb="20">
      <t>キサイ</t>
    </rPh>
    <phoneticPr fontId="21"/>
  </si>
  <si>
    <r>
      <t>　　適用の有無をご確認の上、次</t>
    </r>
    <r>
      <rPr>
        <u/>
        <sz val="10"/>
        <color theme="1"/>
        <rFont val="ＭＳ 明朝"/>
        <family val="1"/>
        <charset val="128"/>
      </rPr>
      <t>のいずれか一方に☑</t>
    </r>
    <r>
      <rPr>
        <sz val="10"/>
        <color theme="1"/>
        <rFont val="ＭＳ 明朝"/>
        <family val="1"/>
        <charset val="128"/>
      </rPr>
      <t>してください。</t>
    </r>
    <rPh sb="14" eb="15">
      <t>ツギ</t>
    </rPh>
    <phoneticPr fontId="21"/>
  </si>
  <si>
    <t>２　利子補給金申請金額の計算（次の欄にご記入ください。）</t>
    <rPh sb="2" eb="6">
      <t>リシホキュウ</t>
    </rPh>
    <rPh sb="6" eb="7">
      <t>キン</t>
    </rPh>
    <rPh sb="7" eb="9">
      <t>シンセイ</t>
    </rPh>
    <rPh sb="9" eb="11">
      <t>キンガク</t>
    </rPh>
    <rPh sb="12" eb="14">
      <t>ケイサン</t>
    </rPh>
    <rPh sb="15" eb="16">
      <t>ツギ</t>
    </rPh>
    <rPh sb="17" eb="18">
      <t>ラン</t>
    </rPh>
    <rPh sb="20" eb="22">
      <t>キニュウ</t>
    </rPh>
    <phoneticPr fontId="21"/>
  </si>
  <si>
    <t>年　月　日</t>
    <rPh sb="0" eb="1">
      <t>ネン</t>
    </rPh>
    <rPh sb="2" eb="3">
      <t>ツキ</t>
    </rPh>
    <rPh sb="4" eb="5">
      <t>ニチ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</si>
</sst>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.0_ "/>
    <numFmt numFmtId="178" formatCode="#,##0.00_ ;[Red]\-#,##0.00\ "/>
    <numFmt numFmtId="179" formatCode="#,##0.00_ "/>
    <numFmt numFmtId="180" formatCode="0.00_ "/>
    <numFmt numFmtId="181" formatCode="0_);[Red]\(0\)"/>
    <numFmt numFmtId="182" formatCode="#,##0_ ;[Red]\-#,##0\ 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b/>
      <sz val="6"/>
      <color theme="1"/>
      <name val="ＭＳ Ｐゴシック"/>
      <family val="3"/>
      <charset val="128"/>
      <scheme val="minor"/>
    </font>
    <font>
      <b/>
      <sz val="6"/>
      <color indexed="8"/>
      <name val="ＭＳ Ｐゴシック"/>
      <family val="3"/>
      <charset val="128"/>
    </font>
    <font>
      <b/>
      <u/>
      <sz val="8"/>
      <color theme="1"/>
      <name val="ＭＳ Ｐゴシック"/>
      <family val="3"/>
      <charset val="128"/>
      <scheme val="minor"/>
    </font>
    <font>
      <u/>
      <sz val="10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CF4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38" fontId="13" fillId="0" borderId="0" xfId="1" applyFont="1" applyFill="1" applyBorder="1" applyAlignment="1" applyProtection="1">
      <alignment horizontal="right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3" xfId="1" applyNumberFormat="1" applyFont="1" applyFill="1" applyBorder="1" applyAlignment="1" applyProtection="1">
      <alignment horizontal="center" vertical="center"/>
      <protection locked="0"/>
    </xf>
    <xf numFmtId="38" fontId="12" fillId="0" borderId="0" xfId="1" applyFont="1" applyFill="1" applyBorder="1" applyAlignment="1" applyProtection="1">
      <alignment horizontal="right" vertical="center"/>
      <protection locked="0"/>
    </xf>
    <xf numFmtId="176" fontId="22" fillId="0" borderId="0" xfId="1" applyNumberFormat="1" applyFont="1" applyFill="1" applyBorder="1" applyAlignment="1" applyProtection="1">
      <alignment horizontal="left" vertical="center"/>
      <protection locked="0"/>
    </xf>
    <xf numFmtId="176" fontId="22" fillId="0" borderId="0" xfId="1" applyNumberFormat="1" applyFont="1" applyFill="1" applyBorder="1" applyAlignment="1" applyProtection="1">
      <alignment horizontal="center" vertical="center"/>
      <protection locked="0"/>
    </xf>
    <xf numFmtId="176" fontId="22" fillId="0" borderId="3" xfId="1" applyNumberFormat="1" applyFont="1" applyFill="1" applyBorder="1" applyAlignment="1" applyProtection="1">
      <alignment horizontal="center" vertical="center"/>
      <protection locked="0"/>
    </xf>
    <xf numFmtId="176" fontId="13" fillId="3" borderId="7" xfId="1" applyNumberFormat="1" applyFont="1" applyFill="1" applyBorder="1" applyAlignment="1" applyProtection="1">
      <alignment horizontal="center" vertical="center" shrinkToFit="1"/>
      <protection locked="0"/>
    </xf>
    <xf numFmtId="38" fontId="17" fillId="2" borderId="0" xfId="1" applyFont="1" applyFill="1" applyAlignment="1" applyProtection="1">
      <alignment horizontal="left" vertical="top"/>
      <protection locked="0"/>
    </xf>
    <xf numFmtId="176" fontId="31" fillId="0" borderId="7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38" fontId="10" fillId="0" borderId="0" xfId="1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38" fontId="10" fillId="0" borderId="0" xfId="1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38" fontId="10" fillId="2" borderId="0" xfId="1" applyFont="1" applyFill="1" applyAlignment="1" applyProtection="1">
      <alignment horizontal="center" vertical="center"/>
      <protection locked="0"/>
    </xf>
    <xf numFmtId="38" fontId="6" fillId="0" borderId="0" xfId="1" applyFont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38" fontId="22" fillId="2" borderId="0" xfId="1" applyFont="1" applyFill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top"/>
      <protection locked="0"/>
    </xf>
    <xf numFmtId="0" fontId="18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29" fillId="2" borderId="0" xfId="0" applyFont="1" applyFill="1" applyProtection="1">
      <alignment vertical="center"/>
      <protection locked="0"/>
    </xf>
    <xf numFmtId="177" fontId="29" fillId="2" borderId="0" xfId="0" applyNumberFormat="1" applyFont="1" applyFill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vertical="top"/>
      <protection locked="0"/>
    </xf>
    <xf numFmtId="180" fontId="30" fillId="0" borderId="0" xfId="0" applyNumberFormat="1" applyFont="1" applyAlignment="1" applyProtection="1">
      <alignment vertical="top"/>
      <protection locked="0"/>
    </xf>
    <xf numFmtId="0" fontId="20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vertical="top"/>
      <protection locked="0"/>
    </xf>
    <xf numFmtId="0" fontId="3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0" fillId="0" borderId="0" xfId="0" applyFont="1" applyProtection="1">
      <alignment vertical="center"/>
      <protection locked="0"/>
    </xf>
    <xf numFmtId="0" fontId="18" fillId="0" borderId="0" xfId="0" applyFont="1" applyFill="1" applyAlignment="1" applyProtection="1">
      <alignment vertical="top"/>
      <protection locked="0"/>
    </xf>
    <xf numFmtId="38" fontId="8" fillId="0" borderId="0" xfId="1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38" fontId="8" fillId="2" borderId="7" xfId="1" applyFont="1" applyFill="1" applyBorder="1" applyAlignment="1" applyProtection="1">
      <alignment horizontal="center" vertical="center"/>
      <protection locked="0"/>
    </xf>
    <xf numFmtId="38" fontId="8" fillId="2" borderId="10" xfId="1" applyFont="1" applyFill="1" applyBorder="1" applyAlignment="1" applyProtection="1">
      <alignment horizontal="centerContinuous" vertical="center"/>
      <protection locked="0"/>
    </xf>
    <xf numFmtId="38" fontId="7" fillId="2" borderId="10" xfId="1" applyFont="1" applyFill="1" applyBorder="1" applyAlignment="1" applyProtection="1">
      <alignment horizontal="centerContinuous" vertical="center"/>
      <protection locked="0"/>
    </xf>
    <xf numFmtId="38" fontId="7" fillId="2" borderId="11" xfId="1" applyFont="1" applyFill="1" applyBorder="1" applyAlignment="1" applyProtection="1">
      <alignment horizontal="centerContinuous" vertical="center"/>
      <protection locked="0"/>
    </xf>
    <xf numFmtId="38" fontId="7" fillId="2" borderId="1" xfId="1" applyFont="1" applyFill="1" applyBorder="1" applyAlignment="1" applyProtection="1">
      <alignment horizontal="centerContinuous" vertical="center"/>
      <protection locked="0"/>
    </xf>
    <xf numFmtId="38" fontId="8" fillId="0" borderId="1" xfId="1" applyFont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38" fontId="8" fillId="2" borderId="0" xfId="1" applyFont="1" applyFill="1" applyBorder="1" applyAlignment="1" applyProtection="1">
      <alignment horizontal="center" vertical="center"/>
      <protection locked="0"/>
    </xf>
    <xf numFmtId="38" fontId="22" fillId="2" borderId="0" xfId="1" applyFont="1" applyFill="1" applyAlignment="1" applyProtection="1">
      <alignment horizontal="center" vertical="center"/>
      <protection locked="0"/>
    </xf>
    <xf numFmtId="38" fontId="23" fillId="2" borderId="0" xfId="1" applyFont="1" applyFill="1" applyAlignment="1" applyProtection="1">
      <alignment horizontal="left" vertical="center"/>
      <protection locked="0"/>
    </xf>
    <xf numFmtId="38" fontId="14" fillId="0" borderId="7" xfId="1" applyFont="1" applyBorder="1" applyAlignment="1" applyProtection="1">
      <alignment horizontal="center" vertical="center" wrapText="1"/>
      <protection locked="0"/>
    </xf>
    <xf numFmtId="38" fontId="14" fillId="0" borderId="10" xfId="1" applyFont="1" applyBorder="1" applyAlignment="1" applyProtection="1">
      <alignment horizontal="centerContinuous" vertical="center" wrapText="1"/>
      <protection locked="0"/>
    </xf>
    <xf numFmtId="38" fontId="14" fillId="0" borderId="1" xfId="1" applyFont="1" applyBorder="1" applyAlignment="1" applyProtection="1">
      <alignment horizontal="centerContinuous" vertical="center"/>
      <protection locked="0"/>
    </xf>
    <xf numFmtId="0" fontId="14" fillId="0" borderId="10" xfId="0" applyFont="1" applyBorder="1" applyAlignment="1" applyProtection="1">
      <alignment horizontal="centerContinuous" vertical="center"/>
      <protection locked="0"/>
    </xf>
    <xf numFmtId="0" fontId="14" fillId="0" borderId="1" xfId="0" applyFont="1" applyBorder="1" applyAlignment="1" applyProtection="1">
      <alignment horizontal="centerContinuous" vertical="center"/>
      <protection locked="0"/>
    </xf>
    <xf numFmtId="38" fontId="14" fillId="0" borderId="10" xfId="1" applyFont="1" applyBorder="1" applyAlignment="1" applyProtection="1">
      <alignment horizontal="centerContinuous" vertical="center"/>
      <protection locked="0"/>
    </xf>
    <xf numFmtId="38" fontId="14" fillId="0" borderId="15" xfId="1" applyFont="1" applyBorder="1" applyAlignment="1" applyProtection="1">
      <alignment vertical="center"/>
      <protection locked="0"/>
    </xf>
    <xf numFmtId="38" fontId="4" fillId="0" borderId="10" xfId="1" applyFont="1" applyBorder="1" applyAlignment="1" applyProtection="1">
      <alignment horizontal="centerContinuous" vertical="center" wrapText="1"/>
      <protection locked="0"/>
    </xf>
    <xf numFmtId="38" fontId="14" fillId="0" borderId="1" xfId="1" applyFont="1" applyBorder="1" applyAlignment="1" applyProtection="1">
      <alignment horizontal="centerContinuous" vertical="center" wrapText="1"/>
      <protection locked="0"/>
    </xf>
    <xf numFmtId="0" fontId="14" fillId="0" borderId="10" xfId="0" applyFont="1" applyBorder="1" applyAlignment="1" applyProtection="1">
      <alignment horizontal="centerContinuous" vertical="center" wrapText="1"/>
      <protection locked="0"/>
    </xf>
    <xf numFmtId="0" fontId="14" fillId="0" borderId="1" xfId="0" applyFont="1" applyBorder="1" applyAlignment="1" applyProtection="1">
      <alignment horizontal="centerContinuous" vertical="center" wrapText="1"/>
      <protection locked="0"/>
    </xf>
    <xf numFmtId="57" fontId="8" fillId="0" borderId="7" xfId="1" applyNumberFormat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0" fontId="8" fillId="0" borderId="10" xfId="1" applyNumberFormat="1" applyFont="1" applyBorder="1" applyAlignment="1" applyProtection="1">
      <alignment horizontal="right" vertical="center"/>
      <protection locked="0"/>
    </xf>
    <xf numFmtId="40" fontId="8" fillId="0" borderId="11" xfId="1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38" fontId="8" fillId="0" borderId="15" xfId="1" applyFont="1" applyBorder="1" applyAlignment="1" applyProtection="1">
      <alignment horizontal="right" vertical="center"/>
      <protection locked="0"/>
    </xf>
    <xf numFmtId="40" fontId="8" fillId="0" borderId="1" xfId="1" applyNumberFormat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vertical="center" shrinkToFit="1"/>
      <protection locked="0"/>
    </xf>
    <xf numFmtId="38" fontId="8" fillId="0" borderId="1" xfId="1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38" fontId="8" fillId="0" borderId="6" xfId="1" applyFont="1" applyBorder="1" applyAlignment="1" applyProtection="1">
      <alignment horizontal="right" vertical="center"/>
      <protection locked="0"/>
    </xf>
    <xf numFmtId="40" fontId="8" fillId="2" borderId="0" xfId="1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38" fontId="8" fillId="2" borderId="0" xfId="1" applyFont="1" applyFill="1" applyAlignment="1" applyProtection="1">
      <alignment horizontal="center" vertical="center"/>
      <protection locked="0"/>
    </xf>
    <xf numFmtId="38" fontId="8" fillId="2" borderId="0" xfId="1" applyFont="1" applyFill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38" fontId="6" fillId="2" borderId="0" xfId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8" fontId="8" fillId="0" borderId="1" xfId="1" applyFont="1" applyBorder="1" applyAlignment="1" applyProtection="1">
      <alignment horizontal="right" vertical="center"/>
    </xf>
    <xf numFmtId="38" fontId="8" fillId="0" borderId="15" xfId="1" applyFont="1" applyBorder="1" applyAlignment="1" applyProtection="1">
      <alignment horizontal="right" vertical="center"/>
    </xf>
    <xf numFmtId="40" fontId="8" fillId="0" borderId="2" xfId="1" applyNumberFormat="1" applyFont="1" applyBorder="1" applyAlignment="1" applyProtection="1">
      <alignment horizontal="right" vertical="center"/>
    </xf>
    <xf numFmtId="40" fontId="8" fillId="0" borderId="1" xfId="1" applyNumberFormat="1" applyFont="1" applyBorder="1" applyAlignment="1" applyProtection="1">
      <alignment horizontal="right" vertical="center"/>
    </xf>
    <xf numFmtId="38" fontId="8" fillId="0" borderId="4" xfId="1" applyFont="1" applyBorder="1" applyAlignment="1" applyProtection="1">
      <alignment horizontal="right" vertical="center"/>
    </xf>
    <xf numFmtId="40" fontId="8" fillId="0" borderId="4" xfId="1" applyNumberFormat="1" applyFont="1" applyBorder="1" applyAlignment="1" applyProtection="1">
      <alignment horizontal="right" vertical="center"/>
    </xf>
    <xf numFmtId="38" fontId="8" fillId="0" borderId="0" xfId="1" applyFont="1" applyBorder="1" applyAlignment="1" applyProtection="1">
      <alignment horizontal="right" vertical="center"/>
    </xf>
    <xf numFmtId="38" fontId="8" fillId="0" borderId="18" xfId="1" applyFont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 wrapText="1"/>
    </xf>
    <xf numFmtId="0" fontId="14" fillId="2" borderId="6" xfId="0" applyFont="1" applyFill="1" applyBorder="1" applyAlignment="1" applyProtection="1">
      <alignment horizontal="centerContinuous" vertical="center"/>
    </xf>
    <xf numFmtId="0" fontId="11" fillId="2" borderId="19" xfId="0" applyFont="1" applyFill="1" applyBorder="1" applyAlignment="1" applyProtection="1">
      <alignment horizontal="centerContinuous" vertical="center" wrapText="1"/>
    </xf>
    <xf numFmtId="0" fontId="14" fillId="2" borderId="0" xfId="0" applyFont="1" applyFill="1" applyBorder="1" applyAlignment="1" applyProtection="1">
      <alignment horizontal="centerContinuous" vertical="center" wrapText="1"/>
    </xf>
    <xf numFmtId="38" fontId="8" fillId="0" borderId="0" xfId="1" applyFont="1" applyBorder="1" applyAlignment="1" applyProtection="1">
      <alignment horizontal="centerContinuous" vertical="center"/>
    </xf>
    <xf numFmtId="40" fontId="8" fillId="2" borderId="0" xfId="1" applyNumberFormat="1" applyFont="1" applyFill="1" applyBorder="1" applyAlignment="1" applyProtection="1">
      <alignment horizontal="center" vertical="center" wrapText="1"/>
    </xf>
    <xf numFmtId="40" fontId="8" fillId="2" borderId="0" xfId="1" applyNumberFormat="1" applyFont="1" applyFill="1" applyBorder="1" applyAlignment="1" applyProtection="1">
      <alignment horizontal="center" vertical="center"/>
    </xf>
    <xf numFmtId="38" fontId="8" fillId="0" borderId="0" xfId="1" applyFont="1" applyBorder="1" applyAlignment="1" applyProtection="1">
      <alignment horizontal="left" vertical="top"/>
    </xf>
    <xf numFmtId="38" fontId="8" fillId="2" borderId="0" xfId="1" applyFont="1" applyFill="1" applyAlignment="1" applyProtection="1">
      <alignment horizontal="center" vertical="center"/>
    </xf>
    <xf numFmtId="38" fontId="4" fillId="2" borderId="0" xfId="1" applyFont="1" applyFill="1" applyAlignment="1" applyProtection="1">
      <alignment vertical="top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38" fontId="8" fillId="0" borderId="5" xfId="1" applyFont="1" applyBorder="1" applyAlignment="1" applyProtection="1">
      <alignment horizontal="right" vertical="center"/>
    </xf>
    <xf numFmtId="38" fontId="6" fillId="2" borderId="0" xfId="1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176" fontId="13" fillId="3" borderId="7" xfId="1" applyNumberFormat="1" applyFont="1" applyFill="1" applyBorder="1" applyAlignment="1" applyProtection="1">
      <alignment horizontal="center" vertical="center"/>
      <protection locked="0"/>
    </xf>
    <xf numFmtId="38" fontId="11" fillId="2" borderId="16" xfId="0" applyNumberFormat="1" applyFont="1" applyFill="1" applyBorder="1" applyAlignment="1" applyProtection="1">
      <alignment horizontal="center" vertical="center" shrinkToFit="1"/>
    </xf>
    <xf numFmtId="38" fontId="8" fillId="0" borderId="11" xfId="1" applyFont="1" applyBorder="1" applyAlignment="1" applyProtection="1">
      <alignment horizontal="right" vertical="center" shrinkToFit="1"/>
    </xf>
    <xf numFmtId="38" fontId="8" fillId="0" borderId="3" xfId="1" applyFont="1" applyBorder="1" applyAlignment="1" applyProtection="1">
      <alignment horizontal="right" vertical="center" shrinkToFit="1"/>
    </xf>
    <xf numFmtId="38" fontId="8" fillId="0" borderId="10" xfId="1" applyFont="1" applyBorder="1" applyAlignment="1" applyProtection="1">
      <alignment horizontal="right" vertical="center" shrinkToFit="1"/>
    </xf>
    <xf numFmtId="38" fontId="8" fillId="0" borderId="0" xfId="1" applyFont="1" applyBorder="1" applyAlignment="1" applyProtection="1">
      <alignment horizontal="right" vertical="center" shrinkToFit="1"/>
    </xf>
    <xf numFmtId="38" fontId="8" fillId="0" borderId="17" xfId="1" applyFont="1" applyBorder="1" applyAlignment="1" applyProtection="1">
      <alignment horizontal="right" vertical="center" shrinkToFit="1"/>
    </xf>
    <xf numFmtId="38" fontId="8" fillId="0" borderId="10" xfId="1" applyFont="1" applyBorder="1" applyAlignment="1" applyProtection="1">
      <alignment vertical="center" shrinkToFit="1"/>
    </xf>
    <xf numFmtId="40" fontId="13" fillId="3" borderId="10" xfId="1" applyNumberFormat="1" applyFont="1" applyFill="1" applyBorder="1" applyAlignment="1" applyProtection="1">
      <alignment horizontal="right" vertical="center" shrinkToFit="1"/>
      <protection locked="0"/>
    </xf>
    <xf numFmtId="0" fontId="13" fillId="3" borderId="10" xfId="0" applyFont="1" applyFill="1" applyBorder="1" applyAlignment="1" applyProtection="1">
      <alignment horizontal="right" vertical="center" shrinkToFit="1"/>
      <protection locked="0"/>
    </xf>
    <xf numFmtId="0" fontId="7" fillId="2" borderId="0" xfId="0" applyFont="1" applyFill="1" applyProtection="1">
      <alignment vertical="center"/>
      <protection locked="0"/>
    </xf>
    <xf numFmtId="40" fontId="8" fillId="0" borderId="10" xfId="1" applyNumberFormat="1" applyFont="1" applyBorder="1" applyAlignment="1" applyProtection="1">
      <alignment horizontal="right" vertical="center" shrinkToFit="1"/>
      <protection locked="0"/>
    </xf>
    <xf numFmtId="40" fontId="8" fillId="0" borderId="1" xfId="1" applyNumberFormat="1" applyFont="1" applyBorder="1" applyAlignment="1" applyProtection="1">
      <alignment horizontal="right" vertical="center" shrinkToFit="1"/>
      <protection locked="0"/>
    </xf>
    <xf numFmtId="40" fontId="8" fillId="0" borderId="10" xfId="1" applyNumberFormat="1" applyFont="1" applyBorder="1" applyAlignment="1" applyProtection="1">
      <alignment horizontal="left" vertical="center" shrinkToFit="1"/>
      <protection locked="0"/>
    </xf>
    <xf numFmtId="178" fontId="13" fillId="0" borderId="14" xfId="1" applyNumberFormat="1" applyFont="1" applyFill="1" applyBorder="1" applyAlignment="1" applyProtection="1">
      <alignment horizontal="right" vertical="center" shrinkToFit="1"/>
    </xf>
    <xf numFmtId="40" fontId="8" fillId="0" borderId="2" xfId="1" applyNumberFormat="1" applyFont="1" applyBorder="1" applyAlignment="1" applyProtection="1">
      <alignment horizontal="right" vertical="center" shrinkToFit="1"/>
    </xf>
    <xf numFmtId="40" fontId="8" fillId="0" borderId="1" xfId="1" applyNumberFormat="1" applyFont="1" applyBorder="1" applyAlignment="1" applyProtection="1">
      <alignment horizontal="right" vertical="center" shrinkToFit="1"/>
    </xf>
    <xf numFmtId="179" fontId="13" fillId="0" borderId="10" xfId="1" applyNumberFormat="1" applyFont="1" applyFill="1" applyBorder="1" applyAlignment="1" applyProtection="1">
      <alignment horizontal="right" vertical="center" shrinkToFit="1"/>
    </xf>
    <xf numFmtId="3" fontId="8" fillId="0" borderId="1" xfId="1" applyNumberFormat="1" applyFont="1" applyBorder="1" applyAlignment="1" applyProtection="1">
      <alignment horizontal="right" vertical="center" shrinkToFit="1"/>
    </xf>
    <xf numFmtId="178" fontId="13" fillId="0" borderId="13" xfId="1" applyNumberFormat="1" applyFont="1" applyFill="1" applyBorder="1" applyAlignment="1" applyProtection="1">
      <alignment horizontal="right" vertical="center" shrinkToFit="1"/>
    </xf>
    <xf numFmtId="38" fontId="8" fillId="2" borderId="10" xfId="1" applyFont="1" applyFill="1" applyBorder="1" applyAlignment="1" applyProtection="1">
      <alignment horizontal="center" vertical="center"/>
      <protection locked="0"/>
    </xf>
    <xf numFmtId="38" fontId="8" fillId="2" borderId="11" xfId="1" applyFont="1" applyFill="1" applyBorder="1" applyAlignment="1" applyProtection="1">
      <alignment horizontal="center" vertical="center"/>
      <protection locked="0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14" fillId="0" borderId="10" xfId="1" applyFont="1" applyBorder="1" applyAlignment="1" applyProtection="1">
      <alignment horizontal="center" vertical="center"/>
      <protection locked="0"/>
    </xf>
    <xf numFmtId="38" fontId="14" fillId="0" borderId="11" xfId="1" applyFont="1" applyBorder="1" applyAlignment="1" applyProtection="1">
      <alignment horizontal="center" vertical="center"/>
      <protection locked="0"/>
    </xf>
    <xf numFmtId="38" fontId="14" fillId="0" borderId="1" xfId="1" applyFont="1" applyBorder="1" applyAlignment="1" applyProtection="1">
      <alignment horizontal="center" vertical="center"/>
      <protection locked="0"/>
    </xf>
    <xf numFmtId="38" fontId="8" fillId="0" borderId="10" xfId="1" applyFont="1" applyBorder="1" applyAlignment="1" applyProtection="1">
      <alignment horizontal="left" vertical="center"/>
      <protection locked="0"/>
    </xf>
    <xf numFmtId="38" fontId="8" fillId="0" borderId="11" xfId="1" applyFont="1" applyBorder="1" applyAlignment="1" applyProtection="1">
      <alignment horizontal="left" vertical="center"/>
      <protection locked="0"/>
    </xf>
    <xf numFmtId="181" fontId="13" fillId="3" borderId="10" xfId="1" applyNumberFormat="1" applyFont="1" applyFill="1" applyBorder="1" applyAlignment="1" applyProtection="1">
      <alignment horizontal="center" vertical="center" shrinkToFit="1"/>
      <protection locked="0"/>
    </xf>
    <xf numFmtId="181" fontId="13" fillId="3" borderId="11" xfId="1" applyNumberFormat="1" applyFont="1" applyFill="1" applyBorder="1" applyAlignment="1" applyProtection="1">
      <alignment horizontal="center" vertical="center" shrinkToFit="1"/>
      <protection locked="0"/>
    </xf>
    <xf numFmtId="181" fontId="13" fillId="3" borderId="1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0" xfId="1" applyFont="1" applyFill="1" applyAlignment="1" applyProtection="1">
      <alignment horizontal="left" vertical="top" wrapText="1"/>
      <protection locked="0"/>
    </xf>
    <xf numFmtId="38" fontId="16" fillId="2" borderId="0" xfId="1" applyFont="1" applyFill="1" applyAlignment="1" applyProtection="1">
      <alignment horizontal="left" vertical="top"/>
      <protection locked="0"/>
    </xf>
    <xf numFmtId="182" fontId="13" fillId="3" borderId="10" xfId="1" applyNumberFormat="1" applyFont="1" applyFill="1" applyBorder="1" applyAlignment="1" applyProtection="1">
      <alignment horizontal="center" vertical="center" shrinkToFit="1"/>
      <protection locked="0"/>
    </xf>
    <xf numFmtId="182" fontId="13" fillId="3" borderId="11" xfId="1" applyNumberFormat="1" applyFont="1" applyFill="1" applyBorder="1" applyAlignment="1" applyProtection="1">
      <alignment horizontal="center" vertical="center" shrinkToFit="1"/>
      <protection locked="0"/>
    </xf>
    <xf numFmtId="3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176" fontId="13" fillId="3" borderId="7" xfId="1" applyNumberFormat="1" applyFont="1" applyFill="1" applyBorder="1" applyAlignment="1" applyProtection="1">
      <alignment horizontal="center" vertical="center" shrinkToFit="1"/>
      <protection locked="0"/>
    </xf>
    <xf numFmtId="176" fontId="31" fillId="0" borderId="7" xfId="1" applyNumberFormat="1" applyFont="1" applyFill="1" applyBorder="1" applyAlignment="1" applyProtection="1">
      <alignment horizontal="center" vertical="center"/>
      <protection locked="0"/>
    </xf>
    <xf numFmtId="38" fontId="16" fillId="0" borderId="0" xfId="1" applyFont="1" applyAlignment="1" applyProtection="1">
      <alignment horizontal="left" vertical="top" wrapText="1"/>
      <protection locked="0"/>
    </xf>
    <xf numFmtId="38" fontId="13" fillId="3" borderId="10" xfId="1" applyFont="1" applyFill="1" applyBorder="1" applyAlignment="1" applyProtection="1">
      <alignment horizontal="center" vertical="center" shrinkToFit="1"/>
      <protection locked="0"/>
    </xf>
    <xf numFmtId="38" fontId="13" fillId="3" borderId="11" xfId="1" applyFont="1" applyFill="1" applyBorder="1" applyAlignment="1" applyProtection="1">
      <alignment horizontal="center" vertical="center" shrinkToFit="1"/>
      <protection locked="0"/>
    </xf>
    <xf numFmtId="38" fontId="12" fillId="2" borderId="8" xfId="1" applyFont="1" applyFill="1" applyBorder="1" applyAlignment="1" applyProtection="1">
      <alignment horizontal="right" vertical="center" shrinkToFit="1"/>
    </xf>
    <xf numFmtId="38" fontId="12" fillId="2" borderId="9" xfId="1" applyFont="1" applyFill="1" applyBorder="1" applyAlignment="1" applyProtection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4E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19" lockText="1" noThreeD="1"/>
</file>

<file path=xl/ctrlProps/ctrlProp2.xml><?xml version="1.0" encoding="utf-8"?>
<formControlPr xmlns="http://schemas.microsoft.com/office/spreadsheetml/2009/9/main" objectType="CheckBox" fmlaLink="$F$20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53</xdr:row>
          <xdr:rowOff>38100</xdr:rowOff>
        </xdr:from>
        <xdr:to>
          <xdr:col>20</xdr:col>
          <xdr:colOff>180975</xdr:colOff>
          <xdr:row>62</xdr:row>
          <xdr:rowOff>85725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502706</xdr:colOff>
      <xdr:row>17</xdr:row>
      <xdr:rowOff>15997</xdr:rowOff>
    </xdr:from>
    <xdr:to>
      <xdr:col>20</xdr:col>
      <xdr:colOff>165652</xdr:colOff>
      <xdr:row>22</xdr:row>
      <xdr:rowOff>173935</xdr:rowOff>
    </xdr:to>
    <xdr:sp macro="" textlink="">
      <xdr:nvSpPr>
        <xdr:cNvPr id="3" name="正方形/長方形 2"/>
        <xdr:cNvSpPr/>
      </xdr:nvSpPr>
      <xdr:spPr>
        <a:xfrm>
          <a:off x="809163" y="2682997"/>
          <a:ext cx="5899750" cy="1193264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次の横浜市の支援策をご利用された方は「支援事業連携特例」が適用され、利子補給率の上限は、借入利率</a:t>
          </a:r>
          <a:r>
            <a:rPr kumimoji="1" lang="en-US" altLang="ja-JP" sz="8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2.0</a:t>
          </a:r>
          <a:r>
            <a:rPr kumimoji="1" lang="ja-JP" altLang="en-US" sz="8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  <a:r>
            <a:rPr kumimoji="1" lang="ja-JP" altLang="en-US" sz="800" b="0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（通常は</a:t>
          </a:r>
          <a:r>
            <a:rPr kumimoji="1" lang="en-US" altLang="ja-JP" sz="800" b="0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1.0</a:t>
          </a:r>
          <a:r>
            <a:rPr kumimoji="1" lang="ja-JP" altLang="en-US" sz="800" b="0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％）になります。</a:t>
          </a:r>
          <a:endParaRPr kumimoji="1" lang="en-US" altLang="ja-JP" sz="8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500"/>
            </a:lnSpc>
          </a:pPr>
          <a:endParaRPr kumimoji="1" lang="en-US" altLang="ja-JP" sz="8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①横浜市スタートアップ成長支援拠点「ＹＯＸＯ ＢＯＸ」における「ＹＯＸＯ アクセラレータープログラム」</a:t>
          </a:r>
        </a:p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②「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令和３年度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創業期ビジネス支援事業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『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ヨコハマ起業家伴走支援プログラム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』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」（「令和元年度横浜アクセラレーションプログラム事業」及び「令和２年度スタートアップ企業伴走支援プログラム事業」も可）</a:t>
          </a:r>
        </a:p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③「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The Springboard</a:t>
          </a:r>
          <a:r>
            <a:rPr kumimoji="1" lang="en-US" altLang="ja-JP" sz="800" baseline="30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TM</a:t>
          </a:r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Program in Yokohama</a:t>
          </a:r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」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17</xdr:row>
          <xdr:rowOff>38100</xdr:rowOff>
        </xdr:from>
        <xdr:to>
          <xdr:col>3</xdr:col>
          <xdr:colOff>581025</xdr:colOff>
          <xdr:row>18</xdr:row>
          <xdr:rowOff>104775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18</xdr:row>
          <xdr:rowOff>123825</xdr:rowOff>
        </xdr:from>
        <xdr:to>
          <xdr:col>3</xdr:col>
          <xdr:colOff>657225</xdr:colOff>
          <xdr:row>19</xdr:row>
          <xdr:rowOff>200025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105105</xdr:colOff>
      <xdr:row>49</xdr:row>
      <xdr:rowOff>13138</xdr:rowOff>
    </xdr:from>
    <xdr:to>
      <xdr:col>18</xdr:col>
      <xdr:colOff>99606</xdr:colOff>
      <xdr:row>49</xdr:row>
      <xdr:rowOff>203638</xdr:rowOff>
    </xdr:to>
    <xdr:sp macro="" textlink="">
      <xdr:nvSpPr>
        <xdr:cNvPr id="6" name="正方形/長方形 5"/>
        <xdr:cNvSpPr/>
      </xdr:nvSpPr>
      <xdr:spPr>
        <a:xfrm>
          <a:off x="4979277" y="9899431"/>
          <a:ext cx="631691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</a:rPr>
            <a:t>合計金額</a:t>
          </a:r>
          <a:endParaRPr kumimoji="1" lang="en-US" altLang="ja-JP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525517</xdr:colOff>
      <xdr:row>50</xdr:row>
      <xdr:rowOff>137948</xdr:rowOff>
    </xdr:from>
    <xdr:to>
      <xdr:col>18</xdr:col>
      <xdr:colOff>670034</xdr:colOff>
      <xdr:row>51</xdr:row>
      <xdr:rowOff>105105</xdr:rowOff>
    </xdr:to>
    <xdr:sp macro="" textlink="">
      <xdr:nvSpPr>
        <xdr:cNvPr id="7" name="下矢印 6"/>
        <xdr:cNvSpPr/>
      </xdr:nvSpPr>
      <xdr:spPr>
        <a:xfrm>
          <a:off x="6145267" y="10291598"/>
          <a:ext cx="144517" cy="167182"/>
        </a:xfrm>
        <a:prstGeom prst="downArrow">
          <a:avLst/>
        </a:prstGeom>
        <a:solidFill>
          <a:srgbClr val="0070C0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45981</xdr:colOff>
      <xdr:row>51</xdr:row>
      <xdr:rowOff>111670</xdr:rowOff>
    </xdr:from>
    <xdr:to>
      <xdr:col>17</xdr:col>
      <xdr:colOff>124809</xdr:colOff>
      <xdr:row>53</xdr:row>
      <xdr:rowOff>45982</xdr:rowOff>
    </xdr:to>
    <xdr:sp macro="" textlink="">
      <xdr:nvSpPr>
        <xdr:cNvPr id="8" name="正方形/長方形 7"/>
        <xdr:cNvSpPr/>
      </xdr:nvSpPr>
      <xdr:spPr>
        <a:xfrm>
          <a:off x="4723084" y="10431515"/>
          <a:ext cx="742294" cy="4007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申請金額</a:t>
          </a:r>
          <a:endParaRPr kumimoji="1" lang="en-US" altLang="ja-JP" sz="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（</a:t>
          </a:r>
          <a:r>
            <a:rPr kumimoji="1" lang="en-US" altLang="ja-JP" sz="800" b="1">
              <a:solidFill>
                <a:sysClr val="windowText" lastClr="000000"/>
              </a:solidFill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</a:rPr>
            <a:t>４）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19707</xdr:colOff>
      <xdr:row>39</xdr:row>
      <xdr:rowOff>236482</xdr:rowOff>
    </xdr:from>
    <xdr:to>
      <xdr:col>14</xdr:col>
      <xdr:colOff>0</xdr:colOff>
      <xdr:row>40</xdr:row>
      <xdr:rowOff>144517</xdr:rowOff>
    </xdr:to>
    <xdr:sp macro="" textlink="">
      <xdr:nvSpPr>
        <xdr:cNvPr id="9" name="右矢印 8"/>
        <xdr:cNvSpPr/>
      </xdr:nvSpPr>
      <xdr:spPr>
        <a:xfrm>
          <a:off x="4172607" y="7770757"/>
          <a:ext cx="180318" cy="146160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70"/>
  <sheetViews>
    <sheetView tabSelected="1" view="pageBreakPreview" topLeftCell="A4" zoomScale="115" zoomScaleNormal="100" zoomScaleSheetLayoutView="115" workbookViewId="0">
      <selection activeCell="S7" sqref="S7"/>
    </sheetView>
  </sheetViews>
  <sheetFormatPr defaultRowHeight="13.5"/>
  <cols>
    <col min="1" max="1" width="0.25" style="16" customWidth="1"/>
    <col min="2" max="2" width="1.625" style="16" customWidth="1"/>
    <col min="3" max="3" width="2.125" style="94" customWidth="1"/>
    <col min="4" max="4" width="9.625" style="26" customWidth="1"/>
    <col min="5" max="5" width="2.625" style="26" customWidth="1"/>
    <col min="6" max="6" width="7.75" style="26" customWidth="1"/>
    <col min="7" max="7" width="2" style="26" customWidth="1"/>
    <col min="8" max="8" width="5.375" style="26" customWidth="1"/>
    <col min="9" max="9" width="2.625" style="26" customWidth="1"/>
    <col min="10" max="10" width="4.5" style="94" customWidth="1"/>
    <col min="11" max="11" width="2.625" style="94" customWidth="1"/>
    <col min="12" max="12" width="8.25" style="26" customWidth="1"/>
    <col min="13" max="14" width="2.625" style="26" customWidth="1"/>
    <col min="15" max="15" width="5.625" style="26" customWidth="1"/>
    <col min="16" max="16" width="2.625" style="26" customWidth="1"/>
    <col min="17" max="17" width="6.125" style="26" customWidth="1"/>
    <col min="18" max="18" width="2.25" style="26" customWidth="1"/>
    <col min="19" max="19" width="12.125" style="94" customWidth="1"/>
    <col min="20" max="20" width="2.625" style="26" customWidth="1"/>
    <col min="21" max="21" width="4.125" style="16" customWidth="1"/>
    <col min="22" max="22" width="2.125" style="16" customWidth="1"/>
    <col min="23" max="24" width="9" style="16" customWidth="1"/>
    <col min="25" max="16384" width="9" style="16"/>
  </cols>
  <sheetData>
    <row r="1" spans="1:21" ht="13.5" customHeight="1">
      <c r="A1" s="12"/>
      <c r="B1" s="12" t="s">
        <v>10</v>
      </c>
      <c r="C1" s="13"/>
      <c r="D1" s="14"/>
      <c r="E1" s="14"/>
      <c r="F1" s="14"/>
      <c r="G1" s="14"/>
      <c r="H1" s="14"/>
      <c r="I1" s="14"/>
      <c r="J1" s="14"/>
      <c r="K1" s="15"/>
      <c r="L1" s="14"/>
      <c r="M1" s="14"/>
      <c r="N1" s="14"/>
      <c r="O1" s="13"/>
      <c r="P1" s="13"/>
      <c r="Q1" s="13"/>
      <c r="R1" s="13"/>
      <c r="S1" s="13"/>
      <c r="T1" s="14"/>
    </row>
    <row r="2" spans="1:21" s="17" customFormat="1" ht="13.5" customHeight="1">
      <c r="B2" s="18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54" t="s">
        <v>43</v>
      </c>
      <c r="R2" s="155"/>
      <c r="S2" s="155"/>
      <c r="T2" s="155"/>
      <c r="U2" s="155"/>
    </row>
    <row r="3" spans="1:21" ht="4.5" customHeight="1">
      <c r="B3" s="15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3"/>
      <c r="P3" s="13"/>
      <c r="Q3" s="13"/>
      <c r="R3" s="13"/>
      <c r="S3" s="15"/>
      <c r="T3" s="14"/>
    </row>
    <row r="4" spans="1:21" ht="18.75" customHeight="1">
      <c r="A4" s="156" t="s">
        <v>17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1" ht="6.75" customHeight="1">
      <c r="A5" s="15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3"/>
      <c r="O5" s="13"/>
      <c r="P5" s="13"/>
      <c r="Q5" s="13"/>
      <c r="R5" s="13"/>
      <c r="S5" s="14"/>
      <c r="T5" s="16"/>
    </row>
    <row r="6" spans="1:21">
      <c r="A6" s="21"/>
      <c r="B6" s="21" t="s">
        <v>11</v>
      </c>
      <c r="C6" s="21"/>
      <c r="D6" s="22"/>
      <c r="E6" s="22"/>
      <c r="F6" s="14"/>
      <c r="G6" s="14"/>
      <c r="H6" s="15"/>
      <c r="I6" s="14"/>
      <c r="J6" s="14"/>
      <c r="K6" s="14"/>
      <c r="L6" s="14"/>
      <c r="M6" s="14"/>
      <c r="N6" s="15"/>
      <c r="O6" s="13"/>
      <c r="P6" s="13"/>
      <c r="Q6" s="13"/>
      <c r="R6" s="13"/>
      <c r="S6" s="14"/>
      <c r="T6" s="16"/>
    </row>
    <row r="7" spans="1:21">
      <c r="A7" s="21"/>
      <c r="B7" s="21" t="s">
        <v>18</v>
      </c>
      <c r="C7" s="21"/>
      <c r="D7" s="22"/>
      <c r="E7" s="22"/>
      <c r="F7" s="14"/>
      <c r="G7" s="14"/>
      <c r="H7" s="14"/>
      <c r="I7" s="14"/>
      <c r="J7" s="14"/>
      <c r="K7" s="14"/>
      <c r="L7" s="14"/>
      <c r="M7" s="14"/>
      <c r="N7" s="13"/>
      <c r="O7" s="13"/>
      <c r="P7" s="13"/>
      <c r="Q7" s="13"/>
      <c r="R7" s="13"/>
      <c r="S7" s="14"/>
      <c r="T7" s="16"/>
    </row>
    <row r="8" spans="1:21">
      <c r="A8" s="15"/>
      <c r="B8" s="13"/>
      <c r="C8" s="14"/>
      <c r="D8" s="14"/>
      <c r="E8" s="14"/>
      <c r="F8" s="14"/>
      <c r="G8" s="14"/>
      <c r="H8" s="14"/>
      <c r="I8" s="157" t="s">
        <v>12</v>
      </c>
      <c r="J8" s="157"/>
      <c r="K8" s="157"/>
      <c r="L8" s="14"/>
      <c r="M8" s="14"/>
      <c r="N8" s="13"/>
      <c r="O8" s="13"/>
      <c r="P8" s="13"/>
      <c r="Q8" s="13"/>
      <c r="R8" s="13"/>
      <c r="S8" s="14"/>
      <c r="T8" s="16"/>
    </row>
    <row r="9" spans="1:21" ht="17.25" customHeight="1">
      <c r="A9" s="15"/>
      <c r="B9" s="13"/>
      <c r="C9" s="14"/>
      <c r="D9" s="14"/>
      <c r="E9" s="14"/>
      <c r="F9" s="14"/>
      <c r="G9" s="14"/>
      <c r="H9" s="14"/>
      <c r="I9" s="14"/>
      <c r="J9" s="23" t="s">
        <v>15</v>
      </c>
      <c r="K9" s="160"/>
      <c r="L9" s="160"/>
      <c r="M9" s="160"/>
      <c r="N9" s="160"/>
      <c r="O9" s="160"/>
      <c r="P9" s="160"/>
      <c r="Q9" s="160"/>
      <c r="R9" s="160"/>
      <c r="S9" s="160"/>
      <c r="T9" s="160"/>
    </row>
    <row r="10" spans="1:21" ht="6" customHeight="1">
      <c r="A10" s="15"/>
      <c r="B10" s="24"/>
      <c r="C10" s="25"/>
      <c r="D10" s="25"/>
      <c r="E10" s="25"/>
      <c r="F10" s="25"/>
      <c r="G10" s="25"/>
      <c r="I10" s="25"/>
      <c r="J10" s="25"/>
      <c r="K10" s="160"/>
      <c r="L10" s="160"/>
      <c r="M10" s="160"/>
      <c r="N10" s="160"/>
      <c r="O10" s="160"/>
      <c r="P10" s="160"/>
      <c r="Q10" s="160"/>
      <c r="R10" s="160"/>
      <c r="S10" s="160"/>
      <c r="T10" s="160"/>
    </row>
    <row r="11" spans="1:21" ht="17.25" customHeight="1">
      <c r="A11" s="15"/>
      <c r="B11" s="24"/>
      <c r="C11" s="25"/>
      <c r="D11" s="25"/>
      <c r="E11" s="25"/>
      <c r="F11" s="25"/>
      <c r="G11" s="25"/>
      <c r="H11" s="25"/>
      <c r="I11" s="25"/>
      <c r="J11" s="23" t="s">
        <v>13</v>
      </c>
      <c r="K11" s="150"/>
      <c r="L11" s="150"/>
      <c r="M11" s="150"/>
      <c r="N11" s="150"/>
      <c r="O11" s="150"/>
      <c r="P11" s="150"/>
      <c r="Q11" s="150"/>
      <c r="R11" s="150"/>
      <c r="S11" s="150"/>
      <c r="T11" s="129"/>
    </row>
    <row r="12" spans="1:21" ht="6.75" customHeight="1">
      <c r="A12" s="15"/>
      <c r="B12" s="24"/>
      <c r="C12" s="25"/>
      <c r="D12" s="25"/>
      <c r="E12" s="25"/>
      <c r="F12" s="25"/>
      <c r="G12" s="25"/>
      <c r="H12" s="25"/>
      <c r="I12" s="25"/>
      <c r="J12" s="25"/>
      <c r="K12" s="150"/>
      <c r="L12" s="150"/>
      <c r="M12" s="150"/>
      <c r="N12" s="150"/>
      <c r="O12" s="150"/>
      <c r="P12" s="150"/>
      <c r="Q12" s="150"/>
      <c r="R12" s="150"/>
      <c r="S12" s="150"/>
      <c r="T12" s="129"/>
    </row>
    <row r="13" spans="1:21" ht="15.75" customHeight="1">
      <c r="A13" s="15"/>
      <c r="B13" s="24"/>
      <c r="C13" s="25"/>
      <c r="D13" s="25"/>
      <c r="E13" s="25"/>
      <c r="F13" s="25"/>
      <c r="G13" s="25"/>
      <c r="H13" s="25"/>
      <c r="I13" s="25"/>
      <c r="J13" s="23" t="s">
        <v>14</v>
      </c>
      <c r="K13" s="151"/>
      <c r="L13" s="151"/>
      <c r="M13" s="151"/>
      <c r="N13" s="151"/>
      <c r="O13" s="151"/>
      <c r="P13" s="151"/>
      <c r="Q13" s="151"/>
      <c r="R13" s="151"/>
      <c r="S13" s="151"/>
      <c r="T13" s="129"/>
    </row>
    <row r="14" spans="1:21" ht="6.75" customHeight="1">
      <c r="A14" s="15"/>
      <c r="B14" s="24"/>
      <c r="C14" s="25"/>
      <c r="D14" s="25"/>
      <c r="E14" s="25"/>
      <c r="F14" s="25"/>
      <c r="G14" s="25"/>
      <c r="H14" s="25"/>
      <c r="I14" s="25"/>
      <c r="J14" s="25"/>
      <c r="K14" s="151"/>
      <c r="L14" s="151"/>
      <c r="M14" s="151"/>
      <c r="N14" s="151"/>
      <c r="O14" s="151"/>
      <c r="P14" s="151"/>
      <c r="Q14" s="151"/>
      <c r="R14" s="151"/>
      <c r="S14" s="151"/>
      <c r="T14" s="129"/>
    </row>
    <row r="15" spans="1:21" ht="14.25" customHeight="1">
      <c r="A15" s="15"/>
      <c r="B15" s="24"/>
      <c r="C15" s="28" t="s">
        <v>30</v>
      </c>
      <c r="D15" s="28"/>
      <c r="E15" s="28"/>
      <c r="F15" s="25"/>
      <c r="G15" s="25"/>
      <c r="H15" s="25"/>
      <c r="I15" s="25"/>
      <c r="J15" s="25"/>
      <c r="K15" s="10"/>
      <c r="L15" s="10"/>
      <c r="M15" s="10"/>
      <c r="N15" s="10"/>
      <c r="O15" s="10"/>
      <c r="P15" s="10"/>
      <c r="Q15" s="10"/>
      <c r="R15" s="10"/>
      <c r="S15" s="25"/>
      <c r="T15" s="27"/>
    </row>
    <row r="16" spans="1:21" ht="14.25" customHeight="1">
      <c r="A16" s="15"/>
      <c r="B16" s="24"/>
      <c r="C16" s="28" t="s">
        <v>26</v>
      </c>
      <c r="D16" s="28"/>
      <c r="E16" s="28"/>
      <c r="F16" s="25"/>
      <c r="G16" s="25"/>
      <c r="H16" s="25"/>
      <c r="I16" s="25"/>
      <c r="J16" s="25"/>
      <c r="K16" s="10"/>
      <c r="L16" s="10"/>
      <c r="M16" s="10"/>
      <c r="N16" s="10"/>
      <c r="O16" s="10"/>
      <c r="P16" s="10"/>
      <c r="Q16" s="10"/>
      <c r="R16" s="10"/>
      <c r="S16" s="25"/>
      <c r="T16" s="27"/>
    </row>
    <row r="17" spans="1:26" ht="14.25" customHeight="1">
      <c r="A17" s="15"/>
      <c r="B17" s="24"/>
      <c r="C17" s="28" t="s">
        <v>41</v>
      </c>
      <c r="D17" s="28"/>
      <c r="E17" s="28"/>
      <c r="F17" s="25"/>
      <c r="G17" s="25"/>
      <c r="H17" s="25"/>
      <c r="I17" s="25"/>
      <c r="J17" s="25"/>
      <c r="K17" s="10"/>
      <c r="L17" s="10"/>
      <c r="M17" s="10"/>
      <c r="N17" s="10"/>
      <c r="O17" s="10"/>
      <c r="P17" s="10"/>
      <c r="Q17" s="10"/>
      <c r="R17" s="10"/>
      <c r="S17" s="25"/>
      <c r="T17" s="27"/>
    </row>
    <row r="18" spans="1:26" ht="16.5" customHeight="1">
      <c r="A18" s="15"/>
      <c r="B18" s="29"/>
      <c r="C18" s="3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1"/>
      <c r="P18" s="31"/>
      <c r="Q18" s="31"/>
      <c r="R18" s="31"/>
      <c r="S18" s="31"/>
      <c r="T18" s="31"/>
      <c r="U18" s="29"/>
      <c r="W18" s="32"/>
      <c r="X18" s="33"/>
      <c r="Y18" s="34"/>
    </row>
    <row r="19" spans="1:26" ht="16.5" customHeight="1">
      <c r="A19" s="15"/>
      <c r="B19" s="29"/>
      <c r="C19" s="30" t="s">
        <v>19</v>
      </c>
      <c r="D19" s="29"/>
      <c r="E19" s="29"/>
      <c r="F19" s="35" t="b">
        <v>0</v>
      </c>
      <c r="G19" s="36">
        <f>F19*2</f>
        <v>0</v>
      </c>
      <c r="H19" s="29"/>
      <c r="I19" s="29"/>
      <c r="J19" s="29"/>
      <c r="K19" s="29"/>
      <c r="L19" s="29"/>
      <c r="M19" s="29"/>
      <c r="N19" s="29"/>
      <c r="O19" s="31"/>
      <c r="P19" s="31"/>
      <c r="Q19" s="31"/>
      <c r="R19" s="31"/>
      <c r="S19" s="31"/>
      <c r="T19" s="31"/>
      <c r="U19" s="29"/>
      <c r="W19" s="32"/>
      <c r="X19" s="33"/>
      <c r="Y19" s="34"/>
    </row>
    <row r="20" spans="1:26" ht="16.5" customHeight="1">
      <c r="A20" s="15"/>
      <c r="B20" s="29"/>
      <c r="C20" s="30"/>
      <c r="D20" s="29"/>
      <c r="E20" s="29"/>
      <c r="F20" s="35" t="b">
        <v>0</v>
      </c>
      <c r="G20" s="36">
        <f>F20*1</f>
        <v>0</v>
      </c>
      <c r="H20" s="29"/>
      <c r="I20" s="29"/>
      <c r="J20" s="29"/>
      <c r="K20" s="29"/>
      <c r="L20" s="29"/>
      <c r="M20" s="29"/>
      <c r="N20" s="29"/>
      <c r="O20" s="31"/>
      <c r="P20" s="31"/>
      <c r="Q20" s="31"/>
      <c r="R20" s="31"/>
      <c r="S20" s="31"/>
      <c r="T20" s="31"/>
      <c r="U20" s="29"/>
      <c r="W20" s="34"/>
      <c r="X20" s="34"/>
      <c r="Y20" s="34"/>
    </row>
    <row r="21" spans="1:26" ht="16.5" customHeight="1">
      <c r="A21" s="15"/>
      <c r="B21" s="29"/>
      <c r="C21" s="3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1"/>
      <c r="P21" s="31"/>
      <c r="Q21" s="31"/>
      <c r="R21" s="31"/>
      <c r="S21" s="31"/>
      <c r="T21" s="31"/>
      <c r="U21" s="29"/>
    </row>
    <row r="22" spans="1:26" ht="16.5" customHeight="1">
      <c r="A22" s="15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  <c r="P22" s="31"/>
      <c r="Q22" s="31"/>
      <c r="R22" s="31"/>
      <c r="S22" s="31"/>
      <c r="T22" s="31"/>
      <c r="U22" s="37"/>
    </row>
    <row r="23" spans="1:26" ht="16.5" customHeight="1">
      <c r="A23" s="15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31"/>
      <c r="Q23" s="31"/>
      <c r="R23" s="31"/>
      <c r="S23" s="31"/>
      <c r="T23" s="31"/>
      <c r="U23" s="37"/>
    </row>
    <row r="24" spans="1:26" ht="16.5" customHeight="1">
      <c r="A24" s="15"/>
      <c r="B24" s="30"/>
      <c r="C24" s="38" t="s">
        <v>31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P24" s="31"/>
      <c r="Q24" s="31"/>
      <c r="R24" s="31"/>
      <c r="S24" s="31"/>
      <c r="T24" s="31"/>
      <c r="U24" s="37"/>
    </row>
    <row r="25" spans="1:26" ht="16.5" customHeight="1">
      <c r="A25" s="15"/>
      <c r="B25" s="30"/>
      <c r="C25" s="38" t="s">
        <v>38</v>
      </c>
      <c r="D25" s="38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  <c r="P25" s="31"/>
      <c r="Q25" s="31"/>
      <c r="R25" s="31"/>
      <c r="S25" s="31"/>
      <c r="T25" s="31"/>
      <c r="U25" s="37"/>
    </row>
    <row r="26" spans="1:26" ht="16.5" customHeight="1">
      <c r="A26" s="15"/>
      <c r="B26" s="30"/>
      <c r="C26" s="38" t="s">
        <v>40</v>
      </c>
      <c r="D26" s="38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31"/>
      <c r="Q26" s="31"/>
      <c r="R26" s="31"/>
      <c r="S26" s="31"/>
      <c r="T26" s="31"/>
      <c r="U26" s="37"/>
    </row>
    <row r="27" spans="1:26" s="41" customFormat="1" ht="16.5" customHeight="1">
      <c r="A27" s="15"/>
      <c r="B27" s="38"/>
      <c r="C27" s="38"/>
      <c r="D27" s="11" t="s">
        <v>27</v>
      </c>
      <c r="E27" s="39" t="s">
        <v>28</v>
      </c>
      <c r="F27" s="159" t="s">
        <v>29</v>
      </c>
      <c r="G27" s="15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40"/>
      <c r="U27" s="40"/>
      <c r="V27" s="40"/>
      <c r="W27" s="40"/>
      <c r="X27" s="40"/>
      <c r="Y27" s="40"/>
      <c r="Z27" s="37"/>
    </row>
    <row r="28" spans="1:26" ht="16.5" customHeight="1">
      <c r="A28" s="15"/>
      <c r="B28" s="30"/>
      <c r="C28" s="30"/>
      <c r="D28" s="9"/>
      <c r="E28" s="30"/>
      <c r="F28" s="158"/>
      <c r="G28" s="158"/>
      <c r="H28" s="30"/>
      <c r="I28" s="30"/>
      <c r="J28" s="38"/>
      <c r="K28" s="30"/>
      <c r="L28" s="30"/>
      <c r="M28" s="30"/>
      <c r="N28" s="30"/>
      <c r="O28" s="30"/>
      <c r="P28" s="30"/>
      <c r="Q28" s="30"/>
      <c r="R28" s="30"/>
      <c r="S28" s="30"/>
      <c r="T28" s="31"/>
      <c r="U28" s="31"/>
      <c r="V28" s="31"/>
      <c r="W28" s="31"/>
      <c r="X28" s="31"/>
      <c r="Y28" s="31"/>
      <c r="Z28" s="37"/>
    </row>
    <row r="29" spans="1:26" ht="12.75" customHeight="1">
      <c r="A29" s="15"/>
      <c r="B29" s="30"/>
      <c r="C29" s="30"/>
      <c r="D29" s="1"/>
      <c r="E29" s="42"/>
      <c r="F29" s="1"/>
      <c r="G29" s="30"/>
      <c r="H29" s="30"/>
      <c r="I29" s="30"/>
      <c r="J29" s="38"/>
      <c r="K29" s="30"/>
      <c r="L29" s="30"/>
      <c r="M29" s="30"/>
      <c r="N29" s="30"/>
      <c r="O29" s="30"/>
      <c r="P29" s="30"/>
      <c r="Q29" s="30"/>
      <c r="R29" s="30"/>
      <c r="S29" s="30"/>
      <c r="T29" s="31"/>
      <c r="U29" s="31"/>
      <c r="V29" s="31"/>
      <c r="W29" s="31"/>
      <c r="X29" s="31"/>
      <c r="Y29" s="31"/>
      <c r="Z29" s="37"/>
    </row>
    <row r="30" spans="1:26" ht="18.75" customHeight="1">
      <c r="C30" s="6" t="s">
        <v>42</v>
      </c>
      <c r="D30" s="6"/>
      <c r="E30" s="6"/>
      <c r="F30" s="2"/>
      <c r="G30" s="43"/>
      <c r="H30" s="44"/>
      <c r="I30" s="45"/>
      <c r="J30" s="46"/>
      <c r="K30" s="46"/>
      <c r="L30" s="3"/>
      <c r="M30" s="3"/>
      <c r="N30" s="3"/>
      <c r="O30" s="45"/>
      <c r="P30" s="45"/>
      <c r="Q30" s="45"/>
      <c r="R30" s="45"/>
      <c r="S30" s="46"/>
      <c r="T30" s="44"/>
      <c r="U30" s="27"/>
    </row>
    <row r="31" spans="1:26" ht="15.75" customHeight="1">
      <c r="C31" s="6"/>
      <c r="D31" s="7" t="s">
        <v>36</v>
      </c>
      <c r="E31" s="7"/>
      <c r="F31" s="2"/>
      <c r="G31" s="43"/>
      <c r="H31" s="44"/>
      <c r="I31" s="45"/>
      <c r="J31" s="46"/>
      <c r="K31" s="46"/>
      <c r="L31" s="3"/>
      <c r="M31" s="3"/>
      <c r="N31" s="3"/>
      <c r="O31" s="45"/>
      <c r="P31" s="45"/>
      <c r="Q31" s="45"/>
      <c r="R31" s="45"/>
      <c r="S31" s="46"/>
      <c r="T31" s="44"/>
      <c r="U31" s="27"/>
    </row>
    <row r="32" spans="1:26" ht="18.75" customHeight="1">
      <c r="C32" s="47"/>
      <c r="D32" s="48" t="s">
        <v>2</v>
      </c>
      <c r="E32" s="139" t="s">
        <v>4</v>
      </c>
      <c r="F32" s="140"/>
      <c r="G32" s="140"/>
      <c r="H32" s="140"/>
      <c r="I32" s="141"/>
      <c r="J32" s="49" t="s">
        <v>3</v>
      </c>
      <c r="K32" s="50"/>
      <c r="L32" s="51"/>
      <c r="M32" s="52"/>
      <c r="N32" s="45"/>
      <c r="O32" s="46"/>
      <c r="P32" s="46"/>
      <c r="Q32" s="46"/>
      <c r="R32" s="46"/>
      <c r="S32" s="46"/>
      <c r="T32" s="44"/>
      <c r="U32" s="27"/>
    </row>
    <row r="33" spans="2:21" ht="18.75" customHeight="1">
      <c r="C33" s="47"/>
      <c r="D33" s="119"/>
      <c r="E33" s="147"/>
      <c r="F33" s="148"/>
      <c r="G33" s="148"/>
      <c r="H33" s="148"/>
      <c r="I33" s="149"/>
      <c r="J33" s="152"/>
      <c r="K33" s="153"/>
      <c r="L33" s="153"/>
      <c r="M33" s="53" t="s">
        <v>5</v>
      </c>
      <c r="N33" s="45"/>
      <c r="O33" s="46"/>
      <c r="P33" s="46"/>
      <c r="Q33" s="46"/>
      <c r="R33" s="46"/>
      <c r="S33" s="46"/>
      <c r="T33" s="44"/>
      <c r="U33" s="27"/>
    </row>
    <row r="34" spans="2:21" ht="17.25" customHeight="1">
      <c r="C34" s="54"/>
      <c r="D34" s="8" t="s">
        <v>37</v>
      </c>
      <c r="E34" s="7"/>
      <c r="F34" s="5"/>
      <c r="G34" s="55"/>
      <c r="H34" s="45"/>
      <c r="I34" s="45"/>
      <c r="J34" s="46"/>
      <c r="K34" s="46"/>
      <c r="L34" s="4"/>
      <c r="M34" s="4"/>
      <c r="N34" s="1"/>
      <c r="O34" s="56" t="s">
        <v>32</v>
      </c>
      <c r="P34" s="45"/>
      <c r="Q34" s="57"/>
      <c r="R34" s="45"/>
      <c r="S34" s="46"/>
      <c r="T34" s="44"/>
      <c r="U34" s="27"/>
    </row>
    <row r="35" spans="2:21" ht="28.5" customHeight="1">
      <c r="C35" s="54"/>
      <c r="D35" s="58" t="s">
        <v>34</v>
      </c>
      <c r="E35" s="142" t="s">
        <v>1</v>
      </c>
      <c r="F35" s="143"/>
      <c r="G35" s="144"/>
      <c r="H35" s="59" t="s">
        <v>20</v>
      </c>
      <c r="I35" s="60"/>
      <c r="J35" s="61" t="s">
        <v>0</v>
      </c>
      <c r="K35" s="62"/>
      <c r="L35" s="63" t="s">
        <v>16</v>
      </c>
      <c r="M35" s="60"/>
      <c r="N35" s="64"/>
      <c r="O35" s="65" t="s">
        <v>21</v>
      </c>
      <c r="P35" s="66"/>
      <c r="Q35" s="65" t="s">
        <v>22</v>
      </c>
      <c r="R35" s="66"/>
      <c r="S35" s="67" t="s">
        <v>35</v>
      </c>
      <c r="T35" s="68"/>
      <c r="U35" s="27"/>
    </row>
    <row r="36" spans="2:21" ht="18.75" customHeight="1">
      <c r="C36" s="46" t="s">
        <v>7</v>
      </c>
      <c r="D36" s="69">
        <v>43616</v>
      </c>
      <c r="E36" s="145" t="s">
        <v>9</v>
      </c>
      <c r="F36" s="146"/>
      <c r="G36" s="70" t="s">
        <v>5</v>
      </c>
      <c r="H36" s="71">
        <v>4.3499999999999996</v>
      </c>
      <c r="I36" s="72" t="s">
        <v>6</v>
      </c>
      <c r="J36" s="73" t="s">
        <v>39</v>
      </c>
      <c r="K36" s="74" t="s">
        <v>8</v>
      </c>
      <c r="L36" s="77">
        <v>35753</v>
      </c>
      <c r="M36" s="53" t="s">
        <v>5</v>
      </c>
      <c r="N36" s="75"/>
      <c r="O36" s="130">
        <v>1</v>
      </c>
      <c r="P36" s="131" t="s">
        <v>6</v>
      </c>
      <c r="Q36" s="132" t="s">
        <v>25</v>
      </c>
      <c r="R36" s="76" t="s">
        <v>6</v>
      </c>
      <c r="S36" s="77" t="s">
        <v>33</v>
      </c>
      <c r="T36" s="78" t="s">
        <v>5</v>
      </c>
      <c r="U36" s="27"/>
    </row>
    <row r="37" spans="2:21" ht="18.75" customHeight="1">
      <c r="B37" s="79"/>
      <c r="C37" s="80">
        <v>1</v>
      </c>
      <c r="D37" s="9"/>
      <c r="E37" s="161"/>
      <c r="F37" s="162"/>
      <c r="G37" s="53" t="s">
        <v>5</v>
      </c>
      <c r="H37" s="127"/>
      <c r="I37" s="76" t="s">
        <v>6</v>
      </c>
      <c r="J37" s="128"/>
      <c r="K37" s="74" t="s">
        <v>8</v>
      </c>
      <c r="L37" s="126" t="str">
        <f>IF(E37="","",ROUNDDOWN(E37*H37/100*J37/365,0))</f>
        <v/>
      </c>
      <c r="M37" s="95" t="s">
        <v>5</v>
      </c>
      <c r="N37" s="96"/>
      <c r="O37" s="133" t="str">
        <f t="shared" ref="O37:O39" si="0">IF(D37="","",IF(AND(MAX(G$19:G$20)=2,D37&gt;=$D$28,D37&lt;=$F$28),2,1))</f>
        <v/>
      </c>
      <c r="P37" s="134" t="s">
        <v>6</v>
      </c>
      <c r="Q37" s="133" t="str">
        <f t="shared" ref="Q37:Q39" si="1">IF(H37="","",IF(H37&lt;=O37,H37,O37))</f>
        <v/>
      </c>
      <c r="R37" s="97" t="s">
        <v>6</v>
      </c>
      <c r="S37" s="121" t="str">
        <f t="shared" ref="S37:S39" si="2">IF(E37="","",ROUNDDOWN(E37*Q37/100/365*J37,0))</f>
        <v/>
      </c>
      <c r="T37" s="95" t="s">
        <v>5</v>
      </c>
      <c r="U37" s="27"/>
    </row>
    <row r="38" spans="2:21" ht="18.75" customHeight="1">
      <c r="B38" s="81"/>
      <c r="C38" s="80">
        <v>2</v>
      </c>
      <c r="D38" s="9"/>
      <c r="E38" s="161"/>
      <c r="F38" s="162"/>
      <c r="G38" s="53" t="s">
        <v>5</v>
      </c>
      <c r="H38" s="127"/>
      <c r="I38" s="76" t="s">
        <v>6</v>
      </c>
      <c r="J38" s="128"/>
      <c r="K38" s="82" t="s">
        <v>8</v>
      </c>
      <c r="L38" s="126" t="str">
        <f t="shared" ref="L38:L41" si="3">IF(E38="","",ROUNDDOWN(E38*H38/100*J38/365,0))</f>
        <v/>
      </c>
      <c r="M38" s="95" t="s">
        <v>5</v>
      </c>
      <c r="N38" s="96"/>
      <c r="O38" s="133" t="str">
        <f t="shared" si="0"/>
        <v/>
      </c>
      <c r="P38" s="135" t="s">
        <v>6</v>
      </c>
      <c r="Q38" s="133" t="str">
        <f t="shared" si="1"/>
        <v/>
      </c>
      <c r="R38" s="98" t="s">
        <v>6</v>
      </c>
      <c r="S38" s="121" t="str">
        <f t="shared" si="2"/>
        <v/>
      </c>
      <c r="T38" s="95" t="s">
        <v>5</v>
      </c>
      <c r="U38" s="27"/>
    </row>
    <row r="39" spans="2:21" ht="18.75" customHeight="1">
      <c r="B39" s="81"/>
      <c r="C39" s="80">
        <v>3</v>
      </c>
      <c r="D39" s="9"/>
      <c r="E39" s="161"/>
      <c r="F39" s="162"/>
      <c r="G39" s="53" t="s">
        <v>5</v>
      </c>
      <c r="H39" s="127"/>
      <c r="I39" s="76" t="s">
        <v>6</v>
      </c>
      <c r="J39" s="128"/>
      <c r="K39" s="82" t="s">
        <v>8</v>
      </c>
      <c r="L39" s="126" t="str">
        <f t="shared" si="3"/>
        <v/>
      </c>
      <c r="M39" s="95" t="s">
        <v>5</v>
      </c>
      <c r="N39" s="96"/>
      <c r="O39" s="133" t="str">
        <f t="shared" si="0"/>
        <v/>
      </c>
      <c r="P39" s="135" t="s">
        <v>6</v>
      </c>
      <c r="Q39" s="133" t="str">
        <f t="shared" si="1"/>
        <v/>
      </c>
      <c r="R39" s="98" t="s">
        <v>6</v>
      </c>
      <c r="S39" s="121" t="str">
        <f t="shared" si="2"/>
        <v/>
      </c>
      <c r="T39" s="95" t="s">
        <v>5</v>
      </c>
      <c r="U39" s="27"/>
    </row>
    <row r="40" spans="2:21" ht="18.75" customHeight="1">
      <c r="B40" s="81"/>
      <c r="C40" s="80">
        <v>4</v>
      </c>
      <c r="D40" s="9"/>
      <c r="E40" s="161"/>
      <c r="F40" s="162"/>
      <c r="G40" s="53" t="s">
        <v>5</v>
      </c>
      <c r="H40" s="127"/>
      <c r="I40" s="76" t="s">
        <v>6</v>
      </c>
      <c r="J40" s="128"/>
      <c r="K40" s="82" t="s">
        <v>8</v>
      </c>
      <c r="L40" s="126" t="str">
        <f t="shared" si="3"/>
        <v/>
      </c>
      <c r="M40" s="95" t="s">
        <v>5</v>
      </c>
      <c r="N40" s="96"/>
      <c r="O40" s="133" t="str">
        <f>IF(D40="","",IF(AND(MAX(G$19:G$20)=2,D40&gt;=$D$28,D40&lt;=$F$28),2,1))</f>
        <v/>
      </c>
      <c r="P40" s="135" t="s">
        <v>6</v>
      </c>
      <c r="Q40" s="133" t="str">
        <f>IF(H40="","",IF(H40&lt;=O40,H40,O40))</f>
        <v/>
      </c>
      <c r="R40" s="98" t="s">
        <v>6</v>
      </c>
      <c r="S40" s="122" t="str">
        <f>IF(E40="","",ROUNDDOWN(E40*Q40/100/365*J40,0))</f>
        <v/>
      </c>
      <c r="T40" s="95" t="s">
        <v>5</v>
      </c>
      <c r="U40" s="27"/>
    </row>
    <row r="41" spans="2:21" ht="18.75" customHeight="1">
      <c r="B41" s="81"/>
      <c r="C41" s="80">
        <v>5</v>
      </c>
      <c r="D41" s="9"/>
      <c r="E41" s="161"/>
      <c r="F41" s="162"/>
      <c r="G41" s="53" t="s">
        <v>5</v>
      </c>
      <c r="H41" s="127"/>
      <c r="I41" s="76" t="s">
        <v>6</v>
      </c>
      <c r="J41" s="128"/>
      <c r="K41" s="82" t="s">
        <v>8</v>
      </c>
      <c r="L41" s="126" t="str">
        <f t="shared" si="3"/>
        <v/>
      </c>
      <c r="M41" s="95" t="s">
        <v>5</v>
      </c>
      <c r="N41" s="96"/>
      <c r="O41" s="133" t="str">
        <f t="shared" ref="O41:O49" si="4">IF(D41="","",IF(AND(MAX(G$19:G$20)=2,D41&gt;=$D$28,D41&lt;=$F$28),2,1))</f>
        <v/>
      </c>
      <c r="P41" s="135" t="s">
        <v>6</v>
      </c>
      <c r="Q41" s="133" t="str">
        <f t="shared" ref="Q41:Q49" si="5">IF(H41="","",IF(H41&lt;=O41,H41,O41))</f>
        <v/>
      </c>
      <c r="R41" s="98" t="s">
        <v>6</v>
      </c>
      <c r="S41" s="121" t="str">
        <f t="shared" ref="S41:S49" si="6">IF(E41="","",ROUNDDOWN(E41*Q41/100/365*J41,0))</f>
        <v/>
      </c>
      <c r="T41" s="95" t="s">
        <v>5</v>
      </c>
      <c r="U41" s="27"/>
    </row>
    <row r="42" spans="2:21" ht="18.75" customHeight="1">
      <c r="B42" s="81"/>
      <c r="C42" s="80">
        <v>6</v>
      </c>
      <c r="D42" s="9"/>
      <c r="E42" s="161"/>
      <c r="F42" s="162"/>
      <c r="G42" s="53" t="s">
        <v>5</v>
      </c>
      <c r="H42" s="127"/>
      <c r="I42" s="76" t="s">
        <v>6</v>
      </c>
      <c r="J42" s="128"/>
      <c r="K42" s="82" t="s">
        <v>8</v>
      </c>
      <c r="L42" s="126" t="str">
        <f t="shared" ref="L42:L49" si="7">IF(E42="","",ROUNDDOWN(E42*H42/100*J42/365,0))</f>
        <v/>
      </c>
      <c r="M42" s="95" t="s">
        <v>5</v>
      </c>
      <c r="N42" s="96"/>
      <c r="O42" s="133" t="str">
        <f t="shared" si="4"/>
        <v/>
      </c>
      <c r="P42" s="135" t="s">
        <v>6</v>
      </c>
      <c r="Q42" s="133" t="str">
        <f t="shared" si="5"/>
        <v/>
      </c>
      <c r="R42" s="98" t="s">
        <v>6</v>
      </c>
      <c r="S42" s="121" t="str">
        <f t="shared" si="6"/>
        <v/>
      </c>
      <c r="T42" s="95" t="s">
        <v>5</v>
      </c>
      <c r="U42" s="27"/>
    </row>
    <row r="43" spans="2:21" ht="18.75" customHeight="1">
      <c r="B43" s="81"/>
      <c r="C43" s="80">
        <v>7</v>
      </c>
      <c r="D43" s="9"/>
      <c r="E43" s="161"/>
      <c r="F43" s="162"/>
      <c r="G43" s="53" t="s">
        <v>5</v>
      </c>
      <c r="H43" s="127"/>
      <c r="I43" s="76" t="s">
        <v>6</v>
      </c>
      <c r="J43" s="128"/>
      <c r="K43" s="82" t="s">
        <v>8</v>
      </c>
      <c r="L43" s="126" t="str">
        <f t="shared" si="7"/>
        <v/>
      </c>
      <c r="M43" s="95" t="s">
        <v>5</v>
      </c>
      <c r="N43" s="96"/>
      <c r="O43" s="133" t="str">
        <f t="shared" si="4"/>
        <v/>
      </c>
      <c r="P43" s="135" t="s">
        <v>6</v>
      </c>
      <c r="Q43" s="133" t="str">
        <f t="shared" si="5"/>
        <v/>
      </c>
      <c r="R43" s="98" t="s">
        <v>6</v>
      </c>
      <c r="S43" s="122" t="str">
        <f t="shared" si="6"/>
        <v/>
      </c>
      <c r="T43" s="95" t="s">
        <v>5</v>
      </c>
      <c r="U43" s="27"/>
    </row>
    <row r="44" spans="2:21" ht="18.75" customHeight="1">
      <c r="B44" s="81"/>
      <c r="C44" s="80">
        <v>8</v>
      </c>
      <c r="D44" s="9"/>
      <c r="E44" s="161"/>
      <c r="F44" s="162"/>
      <c r="G44" s="53" t="s">
        <v>5</v>
      </c>
      <c r="H44" s="127"/>
      <c r="I44" s="76" t="s">
        <v>6</v>
      </c>
      <c r="J44" s="128"/>
      <c r="K44" s="82" t="s">
        <v>8</v>
      </c>
      <c r="L44" s="126" t="str">
        <f t="shared" si="7"/>
        <v/>
      </c>
      <c r="M44" s="95" t="s">
        <v>5</v>
      </c>
      <c r="N44" s="96"/>
      <c r="O44" s="133" t="str">
        <f t="shared" si="4"/>
        <v/>
      </c>
      <c r="P44" s="135" t="s">
        <v>6</v>
      </c>
      <c r="Q44" s="133" t="str">
        <f t="shared" si="5"/>
        <v/>
      </c>
      <c r="R44" s="98" t="s">
        <v>6</v>
      </c>
      <c r="S44" s="121" t="str">
        <f t="shared" si="6"/>
        <v/>
      </c>
      <c r="T44" s="95" t="s">
        <v>5</v>
      </c>
      <c r="U44" s="27"/>
    </row>
    <row r="45" spans="2:21" ht="18.75" customHeight="1">
      <c r="B45" s="81"/>
      <c r="C45" s="80">
        <v>9</v>
      </c>
      <c r="D45" s="9"/>
      <c r="E45" s="161"/>
      <c r="F45" s="162"/>
      <c r="G45" s="53" t="s">
        <v>5</v>
      </c>
      <c r="H45" s="127"/>
      <c r="I45" s="76" t="s">
        <v>6</v>
      </c>
      <c r="J45" s="128"/>
      <c r="K45" s="82" t="s">
        <v>8</v>
      </c>
      <c r="L45" s="126" t="str">
        <f t="shared" si="7"/>
        <v/>
      </c>
      <c r="M45" s="95" t="s">
        <v>5</v>
      </c>
      <c r="N45" s="96"/>
      <c r="O45" s="133" t="str">
        <f t="shared" si="4"/>
        <v/>
      </c>
      <c r="P45" s="135" t="s">
        <v>6</v>
      </c>
      <c r="Q45" s="133" t="str">
        <f t="shared" si="5"/>
        <v/>
      </c>
      <c r="R45" s="98" t="s">
        <v>6</v>
      </c>
      <c r="S45" s="121" t="str">
        <f t="shared" si="6"/>
        <v/>
      </c>
      <c r="T45" s="95" t="s">
        <v>5</v>
      </c>
      <c r="U45" s="27"/>
    </row>
    <row r="46" spans="2:21" ht="18.75" customHeight="1">
      <c r="B46" s="81"/>
      <c r="C46" s="80">
        <v>10</v>
      </c>
      <c r="D46" s="9"/>
      <c r="E46" s="161"/>
      <c r="F46" s="162"/>
      <c r="G46" s="53" t="s">
        <v>5</v>
      </c>
      <c r="H46" s="127"/>
      <c r="I46" s="76" t="s">
        <v>6</v>
      </c>
      <c r="J46" s="128"/>
      <c r="K46" s="82" t="s">
        <v>8</v>
      </c>
      <c r="L46" s="126" t="str">
        <f t="shared" si="7"/>
        <v/>
      </c>
      <c r="M46" s="95" t="s">
        <v>5</v>
      </c>
      <c r="N46" s="96"/>
      <c r="O46" s="133" t="str">
        <f t="shared" si="4"/>
        <v/>
      </c>
      <c r="P46" s="135" t="s">
        <v>6</v>
      </c>
      <c r="Q46" s="133" t="str">
        <f t="shared" si="5"/>
        <v/>
      </c>
      <c r="R46" s="98" t="s">
        <v>6</v>
      </c>
      <c r="S46" s="122" t="str">
        <f t="shared" si="6"/>
        <v/>
      </c>
      <c r="T46" s="95" t="s">
        <v>5</v>
      </c>
      <c r="U46" s="27"/>
    </row>
    <row r="47" spans="2:21" ht="18.75" customHeight="1">
      <c r="B47" s="81"/>
      <c r="C47" s="80">
        <v>11</v>
      </c>
      <c r="D47" s="9"/>
      <c r="E47" s="161"/>
      <c r="F47" s="162"/>
      <c r="G47" s="53" t="s">
        <v>5</v>
      </c>
      <c r="H47" s="127"/>
      <c r="I47" s="76" t="s">
        <v>6</v>
      </c>
      <c r="J47" s="128"/>
      <c r="K47" s="82" t="s">
        <v>8</v>
      </c>
      <c r="L47" s="126" t="str">
        <f t="shared" si="7"/>
        <v/>
      </c>
      <c r="M47" s="95" t="s">
        <v>5</v>
      </c>
      <c r="N47" s="96"/>
      <c r="O47" s="133" t="str">
        <f t="shared" si="4"/>
        <v/>
      </c>
      <c r="P47" s="135" t="s">
        <v>6</v>
      </c>
      <c r="Q47" s="133" t="str">
        <f t="shared" si="5"/>
        <v/>
      </c>
      <c r="R47" s="98" t="s">
        <v>6</v>
      </c>
      <c r="S47" s="121" t="str">
        <f t="shared" si="6"/>
        <v/>
      </c>
      <c r="T47" s="95" t="s">
        <v>5</v>
      </c>
      <c r="U47" s="27"/>
    </row>
    <row r="48" spans="2:21" ht="18.75" customHeight="1">
      <c r="B48" s="81"/>
      <c r="C48" s="80">
        <v>12</v>
      </c>
      <c r="D48" s="9"/>
      <c r="E48" s="161"/>
      <c r="F48" s="162"/>
      <c r="G48" s="53" t="s">
        <v>5</v>
      </c>
      <c r="H48" s="127"/>
      <c r="I48" s="76" t="s">
        <v>6</v>
      </c>
      <c r="J48" s="128"/>
      <c r="K48" s="82" t="s">
        <v>8</v>
      </c>
      <c r="L48" s="126" t="str">
        <f t="shared" si="7"/>
        <v/>
      </c>
      <c r="M48" s="95" t="s">
        <v>5</v>
      </c>
      <c r="N48" s="96"/>
      <c r="O48" s="133" t="str">
        <f t="shared" si="4"/>
        <v/>
      </c>
      <c r="P48" s="135" t="s">
        <v>6</v>
      </c>
      <c r="Q48" s="133" t="str">
        <f t="shared" si="5"/>
        <v/>
      </c>
      <c r="R48" s="98" t="s">
        <v>6</v>
      </c>
      <c r="S48" s="123" t="str">
        <f t="shared" si="6"/>
        <v/>
      </c>
      <c r="T48" s="95" t="s">
        <v>5</v>
      </c>
      <c r="U48" s="27"/>
    </row>
    <row r="49" spans="2:21" ht="18.75" customHeight="1" thickBot="1">
      <c r="B49" s="81"/>
      <c r="C49" s="80">
        <v>13</v>
      </c>
      <c r="D49" s="9"/>
      <c r="E49" s="161"/>
      <c r="F49" s="162"/>
      <c r="G49" s="53" t="s">
        <v>5</v>
      </c>
      <c r="H49" s="127"/>
      <c r="I49" s="76" t="s">
        <v>6</v>
      </c>
      <c r="J49" s="128"/>
      <c r="K49" s="82" t="s">
        <v>8</v>
      </c>
      <c r="L49" s="126" t="str">
        <f t="shared" si="7"/>
        <v/>
      </c>
      <c r="M49" s="99" t="s">
        <v>5</v>
      </c>
      <c r="N49" s="96"/>
      <c r="O49" s="136" t="str">
        <f t="shared" si="4"/>
        <v/>
      </c>
      <c r="P49" s="137" t="s">
        <v>6</v>
      </c>
      <c r="Q49" s="138" t="str">
        <f t="shared" si="5"/>
        <v/>
      </c>
      <c r="R49" s="100" t="s">
        <v>6</v>
      </c>
      <c r="S49" s="124" t="str">
        <f t="shared" si="6"/>
        <v/>
      </c>
      <c r="T49" s="99" t="s">
        <v>5</v>
      </c>
      <c r="U49" s="27"/>
    </row>
    <row r="50" spans="2:21" ht="18.75" customHeight="1" thickBot="1">
      <c r="B50" s="81"/>
      <c r="C50" s="80"/>
      <c r="D50" s="55"/>
      <c r="E50" s="55"/>
      <c r="F50" s="55"/>
      <c r="G50" s="83"/>
      <c r="H50" s="84"/>
      <c r="I50" s="84"/>
      <c r="J50" s="85"/>
      <c r="K50" s="86"/>
      <c r="L50" s="120">
        <f>SUM(L37:L49)</f>
        <v>0</v>
      </c>
      <c r="M50" s="102" t="s">
        <v>5</v>
      </c>
      <c r="N50" s="101"/>
      <c r="O50" s="103"/>
      <c r="P50" s="104"/>
      <c r="Q50" s="105"/>
      <c r="R50" s="106"/>
      <c r="S50" s="125">
        <f>SUM(S37:S49)</f>
        <v>0</v>
      </c>
      <c r="T50" s="102" t="s">
        <v>5</v>
      </c>
      <c r="U50" s="27"/>
    </row>
    <row r="51" spans="2:21" ht="15.75" customHeight="1">
      <c r="B51" s="81"/>
      <c r="C51" s="80"/>
      <c r="D51" s="55"/>
      <c r="E51" s="55"/>
      <c r="F51" s="55"/>
      <c r="G51" s="70"/>
      <c r="H51" s="84"/>
      <c r="I51" s="84"/>
      <c r="J51" s="87"/>
      <c r="K51" s="86"/>
      <c r="L51" s="107" t="s">
        <v>24</v>
      </c>
      <c r="M51" s="108"/>
      <c r="N51" s="101"/>
      <c r="O51" s="109"/>
      <c r="P51" s="110"/>
      <c r="Q51" s="109"/>
      <c r="R51" s="111" t="s">
        <v>23</v>
      </c>
      <c r="S51" s="111"/>
      <c r="T51" s="108"/>
      <c r="U51" s="27"/>
    </row>
    <row r="52" spans="2:21" ht="10.5" customHeight="1" thickBot="1">
      <c r="B52" s="81"/>
      <c r="C52" s="80"/>
      <c r="D52" s="55"/>
      <c r="E52" s="55"/>
      <c r="F52" s="55"/>
      <c r="G52" s="70"/>
      <c r="H52" s="84"/>
      <c r="I52" s="84"/>
      <c r="J52" s="87"/>
      <c r="K52" s="86"/>
      <c r="L52" s="107"/>
      <c r="M52" s="108"/>
      <c r="N52" s="101"/>
      <c r="O52" s="109"/>
      <c r="P52" s="110"/>
      <c r="Q52" s="109"/>
      <c r="R52" s="110"/>
      <c r="S52" s="111"/>
      <c r="T52" s="108"/>
      <c r="U52" s="27"/>
    </row>
    <row r="53" spans="2:21" ht="26.25" customHeight="1" thickTop="1" thickBot="1">
      <c r="B53" s="81"/>
      <c r="C53" s="80"/>
      <c r="D53" s="88"/>
      <c r="E53" s="88"/>
      <c r="F53" s="88"/>
      <c r="G53" s="89"/>
      <c r="H53" s="88"/>
      <c r="I53" s="90"/>
      <c r="J53" s="91"/>
      <c r="K53" s="92"/>
      <c r="L53" s="112"/>
      <c r="M53" s="113"/>
      <c r="N53" s="113"/>
      <c r="O53" s="114"/>
      <c r="P53" s="115"/>
      <c r="Q53" s="114"/>
      <c r="R53" s="163">
        <f>ROUNDDOWN(IF(S50&gt;500000,500000,S50),-3)</f>
        <v>0</v>
      </c>
      <c r="S53" s="164"/>
      <c r="T53" s="116" t="s">
        <v>5</v>
      </c>
      <c r="U53" s="27"/>
    </row>
    <row r="54" spans="2:21" ht="7.5" customHeight="1" thickTop="1">
      <c r="C54" s="54"/>
      <c r="D54" s="93"/>
      <c r="E54" s="93"/>
      <c r="F54" s="93"/>
      <c r="G54" s="93"/>
      <c r="H54" s="93"/>
      <c r="I54" s="93"/>
      <c r="J54" s="54"/>
      <c r="K54" s="54"/>
      <c r="L54" s="117"/>
      <c r="M54" s="117"/>
      <c r="N54" s="117"/>
      <c r="O54" s="117"/>
      <c r="P54" s="117"/>
      <c r="Q54" s="117"/>
      <c r="R54" s="117"/>
      <c r="S54" s="118"/>
      <c r="T54" s="117"/>
      <c r="U54" s="27"/>
    </row>
    <row r="55" spans="2:21">
      <c r="C55" s="54"/>
      <c r="D55" s="93"/>
      <c r="E55" s="93"/>
      <c r="F55" s="93"/>
      <c r="G55" s="93"/>
      <c r="H55" s="93"/>
      <c r="I55" s="93"/>
      <c r="J55" s="54"/>
      <c r="K55" s="54"/>
      <c r="L55" s="93"/>
      <c r="M55" s="93"/>
      <c r="N55" s="93"/>
      <c r="O55" s="93"/>
      <c r="P55" s="93"/>
      <c r="Q55" s="93"/>
      <c r="R55" s="93"/>
      <c r="S55" s="54"/>
      <c r="T55" s="93"/>
      <c r="U55" s="27"/>
    </row>
    <row r="56" spans="2:21">
      <c r="C56" s="54"/>
      <c r="D56" s="93"/>
      <c r="E56" s="93"/>
      <c r="F56" s="93"/>
      <c r="G56" s="93"/>
      <c r="H56" s="93"/>
      <c r="I56" s="93"/>
      <c r="J56" s="54"/>
      <c r="K56" s="54"/>
      <c r="L56" s="93"/>
      <c r="M56" s="93"/>
      <c r="N56" s="93"/>
      <c r="O56" s="93"/>
      <c r="P56" s="93"/>
      <c r="Q56" s="93"/>
      <c r="R56" s="93"/>
      <c r="S56" s="54"/>
      <c r="T56" s="93"/>
      <c r="U56" s="27"/>
    </row>
    <row r="63" spans="2:21" ht="9.75" customHeight="1"/>
    <row r="64" spans="2:21" ht="6.75" customHeight="1"/>
    <row r="69" ht="21" customHeight="1"/>
    <row r="70" ht="0.75" customHeight="1"/>
  </sheetData>
  <mergeCells count="27">
    <mergeCell ref="E37:F37"/>
    <mergeCell ref="E39:F39"/>
    <mergeCell ref="E38:F38"/>
    <mergeCell ref="R53:S53"/>
    <mergeCell ref="E43:F43"/>
    <mergeCell ref="E42:F42"/>
    <mergeCell ref="E41:F41"/>
    <mergeCell ref="E40:F40"/>
    <mergeCell ref="E45:F45"/>
    <mergeCell ref="E44:F44"/>
    <mergeCell ref="E49:F49"/>
    <mergeCell ref="E48:F48"/>
    <mergeCell ref="E47:F47"/>
    <mergeCell ref="E46:F46"/>
    <mergeCell ref="Q2:U2"/>
    <mergeCell ref="A4:T4"/>
    <mergeCell ref="I8:K8"/>
    <mergeCell ref="F28:G28"/>
    <mergeCell ref="F27:G27"/>
    <mergeCell ref="K9:T10"/>
    <mergeCell ref="E32:I32"/>
    <mergeCell ref="E35:G35"/>
    <mergeCell ref="E36:F36"/>
    <mergeCell ref="E33:I33"/>
    <mergeCell ref="K11:S12"/>
    <mergeCell ref="K13:S14"/>
    <mergeCell ref="J33:L33"/>
  </mergeCells>
  <phoneticPr fontId="21"/>
  <printOptions horizontalCentered="1"/>
  <pageMargins left="0" right="0" top="0.35433070866141736" bottom="0.35433070866141736" header="0.11811023622047245" footer="0.11811023622047245"/>
  <pageSetup paperSize="9" scale="88" orientation="portrait" r:id="rId1"/>
  <ignoredErrors>
    <ignoredError sqref="O37:O39 O40:O49 Q37:Q49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r:id="rId5">
            <anchor moveWithCells="1">
              <from>
                <xdr:col>2</xdr:col>
                <xdr:colOff>152400</xdr:colOff>
                <xdr:row>53</xdr:row>
                <xdr:rowOff>38100</xdr:rowOff>
              </from>
              <to>
                <xdr:col>20</xdr:col>
                <xdr:colOff>180975</xdr:colOff>
                <xdr:row>62</xdr:row>
                <xdr:rowOff>85725</xdr:rowOff>
              </to>
            </anchor>
          </objectPr>
        </oleObject>
      </mc:Choice>
      <mc:Fallback>
        <oleObject progId="Word.Document.8" shapeId="14337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6" name="Check Box 2">
              <controlPr defaultSize="0" autoFill="0" autoLine="0" autoPict="0">
                <anchor moveWithCells="1">
                  <from>
                    <xdr:col>2</xdr:col>
                    <xdr:colOff>142875</xdr:colOff>
                    <xdr:row>17</xdr:row>
                    <xdr:rowOff>38100</xdr:rowOff>
                  </from>
                  <to>
                    <xdr:col>3</xdr:col>
                    <xdr:colOff>581025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7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18</xdr:row>
                    <xdr:rowOff>123825</xdr:rowOff>
                  </from>
                  <to>
                    <xdr:col>3</xdr:col>
                    <xdr:colOff>657225</xdr:colOff>
                    <xdr:row>19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★計算表</vt:lpstr>
      <vt:lpstr>★計算表!Print_Area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2022-03-23T05:23:09Z</cp:lastPrinted>
  <dcterms:created xsi:type="dcterms:W3CDTF">2014-02-17T10:07:08Z</dcterms:created>
  <dcterms:modified xsi:type="dcterms:W3CDTF">2022-03-23T05:23:23Z</dcterms:modified>
</cp:coreProperties>
</file>