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4_東寺尾\"/>
    </mc:Choice>
  </mc:AlternateContent>
  <xr:revisionPtr revIDLastSave="0" documentId="13_ncr:1_{A606B3FB-F9D4-4E7C-94E1-106C8AE8CFC9}" xr6:coauthVersionLast="47" xr6:coauthVersionMax="47" xr10:uidLastSave="{00000000-0000-0000-0000-000000000000}"/>
  <bookViews>
    <workbookView xWindow="-120" yWindow="-120" windowWidth="20730" windowHeight="11040" tabRatio="781" xr2:uid="{00000000-000D-0000-FFFF-FFFF00000000}"/>
  </bookViews>
  <sheets>
    <sheet name="01-01衣生活用機器類" sheetId="18" r:id="rId1"/>
    <sheet name="01-03運動用具類" sheetId="20" r:id="rId2"/>
    <sheet name="01-05家具・建具類" sheetId="11" r:id="rId3"/>
    <sheet name="01-06楽器類" sheetId="40" r:id="rId4"/>
    <sheet name="01-08クリーン用品" sheetId="22" r:id="rId5"/>
    <sheet name="01-10寝具類" sheetId="27" r:id="rId6"/>
    <sheet name="01-12厨房機器類" sheetId="37" r:id="rId7"/>
    <sheet name="01-14事務用機器" sheetId="24" r:id="rId8"/>
    <sheet name="01-16冷暖房空調機器類" sheetId="25" r:id="rId9"/>
    <sheet name="01-99その他" sheetId="36" r:id="rId10"/>
    <sheet name="02-99その他" sheetId="34" r:id="rId11"/>
    <sheet name="03-01家庭用治療器" sheetId="26" r:id="rId12"/>
    <sheet name="03-99その他" sheetId="28" r:id="rId13"/>
    <sheet name="05-01音響・映像・放送機器" sheetId="39" r:id="rId14"/>
    <sheet name="05-02写真映写機類" sheetId="29" r:id="rId15"/>
    <sheet name="05-03情報処理機器（パソコン等）_1" sheetId="30" r:id="rId16"/>
    <sheet name="05-03情報処理機器（パソコン等）_2" sheetId="41" r:id="rId17"/>
    <sheet name="07-02自動車" sheetId="32" r:id="rId18"/>
    <sheet name="07-07自転車" sheetId="35" r:id="rId19"/>
    <sheet name="10-03ソフトウェア" sheetId="38" r:id="rId20"/>
  </sheets>
  <definedNames>
    <definedName name="_xlnm.Print_Area" localSheetId="0">'01-01衣生活用機器類'!$A$1:$Q$10</definedName>
    <definedName name="_xlnm.Print_Area" localSheetId="1">'01-03運動用具類'!$A$1:$Q$11</definedName>
    <definedName name="_xlnm.Print_Area" localSheetId="2">'01-05家具・建具類'!$A$1:$Q$19</definedName>
    <definedName name="_xlnm.Print_Area" localSheetId="3">'01-06楽器類'!$A$1:$Q$9</definedName>
    <definedName name="_xlnm.Print_Area" localSheetId="4">'01-08クリーン用品'!$A$1:$Q$9</definedName>
    <definedName name="_xlnm.Print_Area" localSheetId="5">'01-10寝具類'!$A$1:$Q$9</definedName>
    <definedName name="_xlnm.Print_Area" localSheetId="6">'01-12厨房機器類'!$A$1:$Q$16</definedName>
    <definedName name="_xlnm.Print_Area" localSheetId="7">'01-14事務用機器'!$A$1:$Q$11</definedName>
    <definedName name="_xlnm.Print_Area" localSheetId="8">'01-16冷暖房空調機器類'!$A$1:$Q$13</definedName>
    <definedName name="_xlnm.Print_Area" localSheetId="9">'01-99その他'!$A$1:$Q$12</definedName>
    <definedName name="_xlnm.Print_Area" localSheetId="10">'02-99その他'!$A$1:$Q$11</definedName>
    <definedName name="_xlnm.Print_Area" localSheetId="11">'03-01家庭用治療器'!$A$1:$Q$9</definedName>
    <definedName name="_xlnm.Print_Area" localSheetId="12">'03-99その他'!$A$1:$Q$11</definedName>
    <definedName name="_xlnm.Print_Area" localSheetId="13">'05-01音響・映像・放送機器'!$A$1:$Q$16</definedName>
    <definedName name="_xlnm.Print_Area" localSheetId="14">'05-02写真映写機類'!$A$1:$Q$13</definedName>
    <definedName name="_xlnm.Print_Area" localSheetId="15">'05-03情報処理機器（パソコン等）_1'!$A$1:$Q$28</definedName>
    <definedName name="_xlnm.Print_Area" localSheetId="16">'05-03情報処理機器（パソコン等）_2'!$A$1:$Q$29</definedName>
    <definedName name="_xlnm.Print_Area" localSheetId="17">'07-02自動車'!$A$1:$Q$10</definedName>
    <definedName name="_xlnm.Print_Area" localSheetId="18">'07-07自転車'!$A$1:$Q$12</definedName>
    <definedName name="_xlnm.Print_Area" localSheetId="19">'10-03ソフトウェア'!$A$1:$Q$12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4" l="1"/>
  <c r="K10" i="20"/>
  <c r="L21" i="41"/>
  <c r="M21" i="41" s="1"/>
  <c r="N21" i="41" s="1"/>
  <c r="K21" i="41"/>
  <c r="J21" i="41"/>
  <c r="H21" i="41"/>
  <c r="L20" i="41"/>
  <c r="K20" i="41"/>
  <c r="J20" i="41"/>
  <c r="H20" i="41"/>
  <c r="L18" i="41"/>
  <c r="N18" i="41" s="1"/>
  <c r="H18" i="41"/>
  <c r="L17" i="41"/>
  <c r="N17" i="41" s="1"/>
  <c r="H17" i="41"/>
  <c r="L16" i="41"/>
  <c r="N16" i="41" s="1"/>
  <c r="K16" i="41"/>
  <c r="J16" i="41"/>
  <c r="H16" i="41"/>
  <c r="L15" i="41"/>
  <c r="M15" i="41" s="1"/>
  <c r="N15" i="41" s="1"/>
  <c r="K15" i="41"/>
  <c r="J15" i="41"/>
  <c r="H15" i="41"/>
  <c r="L9" i="32"/>
  <c r="K9" i="32"/>
  <c r="J9" i="32"/>
  <c r="L10" i="28"/>
  <c r="K10" i="28"/>
  <c r="J10" i="28"/>
  <c r="H10" i="28"/>
  <c r="H10" i="11"/>
  <c r="J10" i="11"/>
  <c r="K10" i="11"/>
  <c r="L10" i="11"/>
  <c r="M10" i="11" s="1"/>
  <c r="H11" i="11"/>
  <c r="J11" i="11"/>
  <c r="K11" i="11"/>
  <c r="L11" i="11"/>
  <c r="M11" i="11" s="1"/>
  <c r="N11" i="11" s="1"/>
  <c r="H12" i="11"/>
  <c r="J12" i="11"/>
  <c r="K12" i="11"/>
  <c r="L12" i="11"/>
  <c r="M12" i="11" s="1"/>
  <c r="L13" i="11"/>
  <c r="H14" i="11"/>
  <c r="J14" i="11"/>
  <c r="K14" i="11"/>
  <c r="L14" i="11"/>
  <c r="M14" i="11" s="1"/>
  <c r="H15" i="11"/>
  <c r="J15" i="11"/>
  <c r="K15" i="11"/>
  <c r="L15" i="11"/>
  <c r="M15" i="11" s="1"/>
  <c r="N15" i="11" l="1"/>
  <c r="M13" i="11"/>
  <c r="N13" i="11" s="1"/>
  <c r="M20" i="41"/>
  <c r="N20" i="41" s="1"/>
  <c r="N12" i="11"/>
  <c r="N10" i="11"/>
  <c r="M9" i="32"/>
  <c r="N9" i="32" s="1"/>
  <c r="M10" i="28"/>
  <c r="N10" i="28" s="1"/>
  <c r="N14" i="11"/>
  <c r="L12" i="25"/>
  <c r="K12" i="25"/>
  <c r="J12" i="25"/>
  <c r="H12" i="25"/>
  <c r="L11" i="25"/>
  <c r="K11" i="25"/>
  <c r="J11" i="25"/>
  <c r="H11" i="25"/>
  <c r="L10" i="25"/>
  <c r="K10" i="25"/>
  <c r="J10" i="25"/>
  <c r="H10" i="25"/>
  <c r="M11" i="25" l="1"/>
  <c r="N11" i="25" s="1"/>
  <c r="M10" i="25"/>
  <c r="N10" i="25" s="1"/>
  <c r="M12" i="25"/>
  <c r="N12" i="25" s="1"/>
  <c r="L11" i="41" l="1"/>
  <c r="K11" i="41"/>
  <c r="J11" i="41"/>
  <c r="H11" i="41"/>
  <c r="M11" i="41" l="1"/>
  <c r="N11" i="41" s="1"/>
  <c r="L29" i="41"/>
  <c r="M29" i="41" s="1"/>
  <c r="N29" i="41" s="1"/>
  <c r="K29" i="41"/>
  <c r="J29" i="41"/>
  <c r="L28" i="41"/>
  <c r="M28" i="41" s="1"/>
  <c r="K28" i="41"/>
  <c r="J28" i="41"/>
  <c r="L27" i="41"/>
  <c r="M27" i="41" s="1"/>
  <c r="N27" i="41" s="1"/>
  <c r="K27" i="41"/>
  <c r="J27" i="41"/>
  <c r="H27" i="41"/>
  <c r="L26" i="41"/>
  <c r="M26" i="41" s="1"/>
  <c r="K26" i="41"/>
  <c r="J26" i="41"/>
  <c r="H26" i="41"/>
  <c r="L25" i="41"/>
  <c r="M25" i="41" s="1"/>
  <c r="N25" i="41" s="1"/>
  <c r="K25" i="41"/>
  <c r="J25" i="41"/>
  <c r="H25" i="41"/>
  <c r="L24" i="41"/>
  <c r="K24" i="41"/>
  <c r="J24" i="41"/>
  <c r="H24" i="41"/>
  <c r="L23" i="41"/>
  <c r="M23" i="41" s="1"/>
  <c r="N23" i="41" s="1"/>
  <c r="K23" i="41"/>
  <c r="J23" i="41"/>
  <c r="H23" i="41"/>
  <c r="L22" i="41"/>
  <c r="K22" i="41"/>
  <c r="J22" i="41"/>
  <c r="H22" i="41"/>
  <c r="L19" i="41"/>
  <c r="M19" i="41" s="1"/>
  <c r="N19" i="41" s="1"/>
  <c r="K19" i="41"/>
  <c r="J19" i="41"/>
  <c r="H19" i="41"/>
  <c r="L14" i="41"/>
  <c r="M14" i="41" s="1"/>
  <c r="K14" i="41"/>
  <c r="J14" i="41"/>
  <c r="H14" i="41"/>
  <c r="L12" i="41"/>
  <c r="M12" i="41" s="1"/>
  <c r="N12" i="41" s="1"/>
  <c r="K12" i="41"/>
  <c r="J12" i="41"/>
  <c r="H12" i="41"/>
  <c r="L10" i="41"/>
  <c r="K10" i="41"/>
  <c r="J10" i="41"/>
  <c r="H10" i="41"/>
  <c r="L13" i="41"/>
  <c r="M13" i="41" s="1"/>
  <c r="N13" i="41" s="1"/>
  <c r="K13" i="41"/>
  <c r="J13" i="41"/>
  <c r="H13" i="41"/>
  <c r="L9" i="41"/>
  <c r="M9" i="41" s="1"/>
  <c r="K9" i="41"/>
  <c r="J9" i="41"/>
  <c r="H9" i="41"/>
  <c r="L8" i="41"/>
  <c r="M8" i="41" s="1"/>
  <c r="N8" i="41" s="1"/>
  <c r="K8" i="41"/>
  <c r="J8" i="41"/>
  <c r="H8" i="41"/>
  <c r="M10" i="41" l="1"/>
  <c r="N10" i="41" s="1"/>
  <c r="M22" i="41"/>
  <c r="N22" i="41" s="1"/>
  <c r="M24" i="41"/>
  <c r="N24" i="41" s="1"/>
  <c r="N9" i="41"/>
  <c r="N14" i="41"/>
  <c r="N26" i="41"/>
  <c r="N28" i="41"/>
  <c r="L12" i="38"/>
  <c r="N12" i="38" s="1"/>
  <c r="L11" i="38"/>
  <c r="L10" i="38"/>
  <c r="M10" i="38" s="1"/>
  <c r="L9" i="38"/>
  <c r="M9" i="38" s="1"/>
  <c r="K12" i="38"/>
  <c r="J12" i="38"/>
  <c r="K11" i="38"/>
  <c r="J11" i="38"/>
  <c r="K10" i="38"/>
  <c r="J10" i="38"/>
  <c r="K9" i="38"/>
  <c r="J9" i="38"/>
  <c r="H12" i="38"/>
  <c r="H11" i="38"/>
  <c r="H10" i="38"/>
  <c r="H9" i="38"/>
  <c r="L8" i="38"/>
  <c r="J8" i="38"/>
  <c r="K8" i="38" s="1"/>
  <c r="H8" i="38"/>
  <c r="L12" i="35"/>
  <c r="N12" i="35" s="1"/>
  <c r="L11" i="35"/>
  <c r="L10" i="35"/>
  <c r="M10" i="35" s="1"/>
  <c r="L9" i="35"/>
  <c r="M9" i="35" s="1"/>
  <c r="N9" i="35" s="1"/>
  <c r="K12" i="35"/>
  <c r="J12" i="35"/>
  <c r="J11" i="35"/>
  <c r="K11" i="35" s="1"/>
  <c r="K10" i="35"/>
  <c r="J10" i="35"/>
  <c r="K9" i="35"/>
  <c r="J9" i="35"/>
  <c r="H12" i="35"/>
  <c r="H11" i="35"/>
  <c r="H10" i="35"/>
  <c r="H9" i="35"/>
  <c r="L8" i="35"/>
  <c r="K8" i="35"/>
  <c r="J8" i="35"/>
  <c r="H8" i="35"/>
  <c r="L10" i="32"/>
  <c r="N10" i="32" s="1"/>
  <c r="K10" i="32"/>
  <c r="J10" i="32"/>
  <c r="H10" i="32"/>
  <c r="L8" i="32"/>
  <c r="K8" i="32"/>
  <c r="J8" i="32"/>
  <c r="L28" i="30"/>
  <c r="L27" i="30"/>
  <c r="M27" i="30" s="1"/>
  <c r="L26" i="30"/>
  <c r="M26" i="30" s="1"/>
  <c r="N26" i="30" s="1"/>
  <c r="L25" i="30"/>
  <c r="M25" i="30" s="1"/>
  <c r="N25" i="30" s="1"/>
  <c r="L24" i="30"/>
  <c r="L23" i="30"/>
  <c r="M23" i="30" s="1"/>
  <c r="L22" i="30"/>
  <c r="M22" i="30" s="1"/>
  <c r="N22" i="30" s="1"/>
  <c r="L21" i="30"/>
  <c r="M21" i="30" s="1"/>
  <c r="N21" i="30" s="1"/>
  <c r="L20" i="30"/>
  <c r="L19" i="30"/>
  <c r="M19" i="30" s="1"/>
  <c r="L18" i="30"/>
  <c r="M18" i="30" s="1"/>
  <c r="N18" i="30" s="1"/>
  <c r="L17" i="30"/>
  <c r="M17" i="30" s="1"/>
  <c r="N17" i="30" s="1"/>
  <c r="L16" i="30"/>
  <c r="L15" i="30"/>
  <c r="M15" i="30" s="1"/>
  <c r="L14" i="30"/>
  <c r="M14" i="30" s="1"/>
  <c r="N14" i="30" s="1"/>
  <c r="L13" i="30"/>
  <c r="M13" i="30" s="1"/>
  <c r="N13" i="30" s="1"/>
  <c r="L12" i="30"/>
  <c r="L11" i="30"/>
  <c r="M11" i="30" s="1"/>
  <c r="L10" i="30"/>
  <c r="M10" i="30" s="1"/>
  <c r="N10" i="30" s="1"/>
  <c r="L9" i="30"/>
  <c r="M9" i="30" s="1"/>
  <c r="N9" i="30" s="1"/>
  <c r="K28" i="30"/>
  <c r="J28" i="30"/>
  <c r="K27" i="30"/>
  <c r="J27" i="30"/>
  <c r="K26" i="30"/>
  <c r="J26" i="30"/>
  <c r="J25" i="30"/>
  <c r="K25" i="30" s="1"/>
  <c r="K24" i="30"/>
  <c r="J24" i="30"/>
  <c r="J23" i="30"/>
  <c r="K23" i="30" s="1"/>
  <c r="K22" i="30"/>
  <c r="J22" i="30"/>
  <c r="K21" i="30"/>
  <c r="J21" i="30"/>
  <c r="J20" i="30"/>
  <c r="K20" i="30" s="1"/>
  <c r="J19" i="30"/>
  <c r="K19" i="30" s="1"/>
  <c r="J18" i="30"/>
  <c r="K18" i="30" s="1"/>
  <c r="J17" i="30"/>
  <c r="K17" i="30" s="1"/>
  <c r="J16" i="30"/>
  <c r="K16" i="30" s="1"/>
  <c r="J15" i="30"/>
  <c r="K15" i="30" s="1"/>
  <c r="J14" i="30"/>
  <c r="K14" i="30" s="1"/>
  <c r="J13" i="30"/>
  <c r="K13" i="30" s="1"/>
  <c r="J12" i="30"/>
  <c r="K12" i="30" s="1"/>
  <c r="J11" i="30"/>
  <c r="K11" i="30" s="1"/>
  <c r="J10" i="30"/>
  <c r="K10" i="30" s="1"/>
  <c r="J9" i="30"/>
  <c r="K9" i="30" s="1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L8" i="30"/>
  <c r="M8" i="30" s="1"/>
  <c r="N8" i="30" s="1"/>
  <c r="J8" i="30"/>
  <c r="K8" i="30" s="1"/>
  <c r="H8" i="30"/>
  <c r="L13" i="29"/>
  <c r="N13" i="29" s="1"/>
  <c r="L12" i="29"/>
  <c r="L11" i="29"/>
  <c r="L10" i="29"/>
  <c r="M10" i="29" s="1"/>
  <c r="L9" i="29"/>
  <c r="M9" i="29" s="1"/>
  <c r="K13" i="29"/>
  <c r="J13" i="29"/>
  <c r="K12" i="29"/>
  <c r="J12" i="29"/>
  <c r="K11" i="29"/>
  <c r="J11" i="29"/>
  <c r="K10" i="29"/>
  <c r="J10" i="29"/>
  <c r="K9" i="29"/>
  <c r="J9" i="29"/>
  <c r="H13" i="29"/>
  <c r="H12" i="29"/>
  <c r="H11" i="29"/>
  <c r="H10" i="29"/>
  <c r="H9" i="29"/>
  <c r="L8" i="29"/>
  <c r="M8" i="29" s="1"/>
  <c r="N8" i="29" s="1"/>
  <c r="J8" i="29"/>
  <c r="K8" i="29" s="1"/>
  <c r="H8" i="29"/>
  <c r="L16" i="39"/>
  <c r="M16" i="39" s="1"/>
  <c r="L15" i="39"/>
  <c r="M15" i="39" s="1"/>
  <c r="L14" i="39"/>
  <c r="M14" i="39" s="1"/>
  <c r="L13" i="39"/>
  <c r="L12" i="39"/>
  <c r="M12" i="39" s="1"/>
  <c r="L11" i="39"/>
  <c r="L10" i="39"/>
  <c r="M10" i="39" s="1"/>
  <c r="L9" i="39"/>
  <c r="K16" i="39"/>
  <c r="J16" i="39"/>
  <c r="K15" i="39"/>
  <c r="J15" i="39"/>
  <c r="K14" i="39"/>
  <c r="J14" i="39"/>
  <c r="K13" i="39"/>
  <c r="J13" i="39"/>
  <c r="K12" i="39"/>
  <c r="J12" i="39"/>
  <c r="K11" i="39"/>
  <c r="J11" i="39"/>
  <c r="K10" i="39"/>
  <c r="J10" i="39"/>
  <c r="J9" i="39"/>
  <c r="K9" i="39" s="1"/>
  <c r="H16" i="39"/>
  <c r="H15" i="39"/>
  <c r="H14" i="39"/>
  <c r="H13" i="39"/>
  <c r="H12" i="39"/>
  <c r="H11" i="39"/>
  <c r="H10" i="39"/>
  <c r="H9" i="39"/>
  <c r="L8" i="39"/>
  <c r="J8" i="39"/>
  <c r="K8" i="39" s="1"/>
  <c r="H8" i="39"/>
  <c r="L11" i="28"/>
  <c r="N11" i="28" s="1"/>
  <c r="L9" i="28"/>
  <c r="M9" i="28" s="1"/>
  <c r="K11" i="28"/>
  <c r="J11" i="28"/>
  <c r="K9" i="28"/>
  <c r="J9" i="28"/>
  <c r="H11" i="28"/>
  <c r="H9" i="28"/>
  <c r="L8" i="28"/>
  <c r="J8" i="28"/>
  <c r="K8" i="28" s="1"/>
  <c r="H8" i="28"/>
  <c r="L9" i="26"/>
  <c r="N9" i="26" s="1"/>
  <c r="K9" i="26"/>
  <c r="J9" i="26"/>
  <c r="H9" i="26"/>
  <c r="L8" i="26"/>
  <c r="M8" i="26" s="1"/>
  <c r="K8" i="26"/>
  <c r="J8" i="26"/>
  <c r="H8" i="26"/>
  <c r="L11" i="34"/>
  <c r="N11" i="34" s="1"/>
  <c r="L10" i="34"/>
  <c r="M10" i="34" s="1"/>
  <c r="L9" i="34"/>
  <c r="M9" i="34" s="1"/>
  <c r="K11" i="34"/>
  <c r="J11" i="34"/>
  <c r="K10" i="34"/>
  <c r="J10" i="34"/>
  <c r="K9" i="34"/>
  <c r="J9" i="34"/>
  <c r="H11" i="34"/>
  <c r="H10" i="34"/>
  <c r="H9" i="34"/>
  <c r="L8" i="34"/>
  <c r="H8" i="34"/>
  <c r="L12" i="36"/>
  <c r="N12" i="36" s="1"/>
  <c r="L11" i="36"/>
  <c r="L10" i="36"/>
  <c r="M10" i="36" s="1"/>
  <c r="L9" i="36"/>
  <c r="M9" i="36" s="1"/>
  <c r="N9" i="36" s="1"/>
  <c r="K12" i="36"/>
  <c r="J12" i="36"/>
  <c r="K11" i="36"/>
  <c r="J11" i="36"/>
  <c r="K10" i="36"/>
  <c r="J10" i="36"/>
  <c r="K9" i="36"/>
  <c r="J9" i="36"/>
  <c r="H12" i="36"/>
  <c r="H11" i="36"/>
  <c r="H10" i="36"/>
  <c r="H9" i="36"/>
  <c r="L8" i="36"/>
  <c r="K8" i="36"/>
  <c r="J8" i="36"/>
  <c r="H8" i="36"/>
  <c r="L13" i="25"/>
  <c r="M13" i="25" s="1"/>
  <c r="L9" i="25"/>
  <c r="K13" i="25"/>
  <c r="J13" i="25"/>
  <c r="K9" i="25"/>
  <c r="J9" i="25"/>
  <c r="H13" i="25"/>
  <c r="H9" i="25"/>
  <c r="L8" i="25"/>
  <c r="K8" i="25"/>
  <c r="J8" i="25"/>
  <c r="H8" i="25"/>
  <c r="L11" i="24"/>
  <c r="N11" i="24" s="1"/>
  <c r="L10" i="24"/>
  <c r="L9" i="24"/>
  <c r="M9" i="24" s="1"/>
  <c r="K11" i="24"/>
  <c r="J11" i="24"/>
  <c r="K10" i="24"/>
  <c r="J10" i="24"/>
  <c r="K9" i="24"/>
  <c r="J9" i="24"/>
  <c r="H11" i="24"/>
  <c r="H10" i="24"/>
  <c r="H9" i="24"/>
  <c r="L8" i="24"/>
  <c r="M8" i="24" s="1"/>
  <c r="N8" i="24" s="1"/>
  <c r="K8" i="24"/>
  <c r="J8" i="24"/>
  <c r="H8" i="24"/>
  <c r="L16" i="37"/>
  <c r="N16" i="37" s="1"/>
  <c r="L15" i="37"/>
  <c r="M15" i="37" s="1"/>
  <c r="L14" i="37"/>
  <c r="M14" i="37" s="1"/>
  <c r="L13" i="37"/>
  <c r="L12" i="37"/>
  <c r="M12" i="37" s="1"/>
  <c r="L11" i="37"/>
  <c r="L10" i="37"/>
  <c r="M10" i="37" s="1"/>
  <c r="L9" i="37"/>
  <c r="K16" i="37"/>
  <c r="J16" i="37"/>
  <c r="K15" i="37"/>
  <c r="J15" i="37"/>
  <c r="K14" i="37"/>
  <c r="J14" i="37"/>
  <c r="K13" i="37"/>
  <c r="J13" i="37"/>
  <c r="K12" i="37"/>
  <c r="J12" i="37"/>
  <c r="K11" i="37"/>
  <c r="J11" i="37"/>
  <c r="K10" i="37"/>
  <c r="J10" i="37"/>
  <c r="K9" i="37"/>
  <c r="J9" i="37"/>
  <c r="H16" i="37"/>
  <c r="H15" i="37"/>
  <c r="H14" i="37"/>
  <c r="H13" i="37"/>
  <c r="H12" i="37"/>
  <c r="H11" i="37"/>
  <c r="H10" i="37"/>
  <c r="H9" i="37"/>
  <c r="L8" i="37"/>
  <c r="K8" i="37"/>
  <c r="J8" i="37"/>
  <c r="H8" i="37"/>
  <c r="L9" i="27"/>
  <c r="N9" i="27" s="1"/>
  <c r="K9" i="27"/>
  <c r="J9" i="27"/>
  <c r="H9" i="27"/>
  <c r="L8" i="27"/>
  <c r="M8" i="27" s="1"/>
  <c r="K8" i="27"/>
  <c r="J8" i="27"/>
  <c r="H8" i="27"/>
  <c r="K9" i="22"/>
  <c r="J9" i="22"/>
  <c r="H9" i="22"/>
  <c r="L8" i="22"/>
  <c r="K8" i="22"/>
  <c r="J8" i="22"/>
  <c r="H8" i="22"/>
  <c r="L9" i="40"/>
  <c r="M9" i="40" s="1"/>
  <c r="K9" i="40"/>
  <c r="J9" i="40"/>
  <c r="H9" i="40"/>
  <c r="L8" i="40"/>
  <c r="J8" i="40"/>
  <c r="K8" i="40" s="1"/>
  <c r="H8" i="40"/>
  <c r="L19" i="11"/>
  <c r="N19" i="11" s="1"/>
  <c r="L18" i="11"/>
  <c r="M18" i="11" s="1"/>
  <c r="L17" i="11"/>
  <c r="M17" i="11" s="1"/>
  <c r="L16" i="11"/>
  <c r="L9" i="11"/>
  <c r="M9" i="11" s="1"/>
  <c r="N9" i="11" s="1"/>
  <c r="K19" i="11"/>
  <c r="J19" i="11"/>
  <c r="K18" i="11"/>
  <c r="J18" i="11"/>
  <c r="K17" i="11"/>
  <c r="J17" i="11"/>
  <c r="K16" i="11"/>
  <c r="J16" i="11"/>
  <c r="K9" i="11"/>
  <c r="J9" i="11"/>
  <c r="H19" i="11"/>
  <c r="H18" i="11"/>
  <c r="H17" i="11"/>
  <c r="H16" i="11"/>
  <c r="H9" i="11"/>
  <c r="L8" i="11"/>
  <c r="K8" i="11"/>
  <c r="J8" i="11"/>
  <c r="H8" i="11"/>
  <c r="J8" i="20"/>
  <c r="K8" i="20"/>
  <c r="L11" i="20"/>
  <c r="N11" i="20" s="1"/>
  <c r="L10" i="20"/>
  <c r="L9" i="20"/>
  <c r="M9" i="20" s="1"/>
  <c r="N9" i="20" s="1"/>
  <c r="K11" i="20"/>
  <c r="J11" i="20"/>
  <c r="K9" i="20"/>
  <c r="J9" i="20"/>
  <c r="H11" i="20"/>
  <c r="H10" i="20"/>
  <c r="H9" i="20"/>
  <c r="H8" i="20"/>
  <c r="L10" i="18"/>
  <c r="N10" i="18" s="1"/>
  <c r="L9" i="18"/>
  <c r="M9" i="18" s="1"/>
  <c r="K10" i="18"/>
  <c r="J10" i="18"/>
  <c r="K9" i="18"/>
  <c r="J9" i="18"/>
  <c r="H10" i="18"/>
  <c r="H9" i="18"/>
  <c r="L8" i="18"/>
  <c r="M8" i="18" s="1"/>
  <c r="N8" i="18" s="1"/>
  <c r="J8" i="18"/>
  <c r="K8" i="18" s="1"/>
  <c r="H8" i="18"/>
  <c r="M11" i="37" l="1"/>
  <c r="N11" i="37" s="1"/>
  <c r="N8" i="26"/>
  <c r="M16" i="11"/>
  <c r="N16" i="11" s="1"/>
  <c r="N8" i="27"/>
  <c r="N13" i="25"/>
  <c r="N9" i="34"/>
  <c r="M11" i="39"/>
  <c r="N11" i="39" s="1"/>
  <c r="M13" i="39"/>
  <c r="N13" i="39" s="1"/>
  <c r="N15" i="39"/>
  <c r="N17" i="11"/>
  <c r="N9" i="40"/>
  <c r="N16" i="39"/>
  <c r="N9" i="38"/>
  <c r="M8" i="22"/>
  <c r="N8" i="22" s="1"/>
  <c r="M8" i="25"/>
  <c r="N8" i="25" s="1"/>
  <c r="N9" i="18"/>
  <c r="N15" i="37"/>
  <c r="M16" i="37"/>
  <c r="N9" i="24"/>
  <c r="N9" i="28"/>
  <c r="N12" i="39"/>
  <c r="N9" i="29"/>
  <c r="M12" i="29"/>
  <c r="N12" i="29" s="1"/>
  <c r="N12" i="37"/>
  <c r="M9" i="25"/>
  <c r="N9" i="25" s="1"/>
  <c r="M12" i="38"/>
  <c r="N10" i="38"/>
  <c r="M11" i="38"/>
  <c r="N11" i="38" s="1"/>
  <c r="M8" i="38"/>
  <c r="N8" i="38" s="1"/>
  <c r="M12" i="35"/>
  <c r="N10" i="35"/>
  <c r="M11" i="35"/>
  <c r="N11" i="35" s="1"/>
  <c r="M8" i="35"/>
  <c r="N8" i="35" s="1"/>
  <c r="M10" i="32"/>
  <c r="M8" i="32"/>
  <c r="N8" i="32" s="1"/>
  <c r="M16" i="30"/>
  <c r="N16" i="30" s="1"/>
  <c r="N11" i="30"/>
  <c r="N15" i="30"/>
  <c r="N19" i="30"/>
  <c r="N23" i="30"/>
  <c r="N27" i="30"/>
  <c r="M12" i="30"/>
  <c r="N12" i="30" s="1"/>
  <c r="M20" i="30"/>
  <c r="N20" i="30" s="1"/>
  <c r="M24" i="30"/>
  <c r="N24" i="30" s="1"/>
  <c r="M28" i="30"/>
  <c r="N28" i="30" s="1"/>
  <c r="M13" i="29"/>
  <c r="N10" i="29"/>
  <c r="M11" i="29"/>
  <c r="N11" i="29" s="1"/>
  <c r="M9" i="39"/>
  <c r="N9" i="39" s="1"/>
  <c r="N10" i="39"/>
  <c r="N14" i="39"/>
  <c r="M8" i="39"/>
  <c r="N8" i="39" s="1"/>
  <c r="M11" i="28"/>
  <c r="M8" i="28"/>
  <c r="N8" i="28" s="1"/>
  <c r="M9" i="26"/>
  <c r="M11" i="34"/>
  <c r="N10" i="34"/>
  <c r="M8" i="34"/>
  <c r="N8" i="34" s="1"/>
  <c r="M12" i="36"/>
  <c r="N10" i="36"/>
  <c r="M11" i="36"/>
  <c r="N11" i="36" s="1"/>
  <c r="M8" i="36"/>
  <c r="N8" i="36" s="1"/>
  <c r="M11" i="24"/>
  <c r="M10" i="24"/>
  <c r="N10" i="24" s="1"/>
  <c r="M9" i="37"/>
  <c r="N9" i="37" s="1"/>
  <c r="N10" i="37"/>
  <c r="M13" i="37"/>
  <c r="N13" i="37" s="1"/>
  <c r="N14" i="37"/>
  <c r="M8" i="37"/>
  <c r="N8" i="37" s="1"/>
  <c r="M9" i="27"/>
  <c r="M8" i="40"/>
  <c r="N8" i="40" s="1"/>
  <c r="M19" i="11"/>
  <c r="N18" i="11"/>
  <c r="M8" i="11"/>
  <c r="N8" i="11" s="1"/>
  <c r="L8" i="20"/>
  <c r="M8" i="20" s="1"/>
  <c r="N8" i="20" s="1"/>
  <c r="M11" i="20"/>
  <c r="M10" i="20"/>
  <c r="N10" i="20" s="1"/>
  <c r="M10" i="18"/>
</calcChain>
</file>

<file path=xl/sharedStrings.xml><?xml version="1.0" encoding="utf-8"?>
<sst xmlns="http://schemas.openxmlformats.org/spreadsheetml/2006/main" count="1180" uniqueCount="381">
  <si>
    <t>年 月 日</t>
  </si>
  <si>
    <t>証 書</t>
  </si>
  <si>
    <t>番 号</t>
  </si>
  <si>
    <t>出 納</t>
  </si>
  <si>
    <t>事 由</t>
  </si>
  <si>
    <t>増</t>
  </si>
  <si>
    <t>減</t>
  </si>
  <si>
    <t>現  在  高</t>
  </si>
  <si>
    <t>整 理</t>
  </si>
  <si>
    <t>品質・形状・その他</t>
  </si>
  <si>
    <t>数量</t>
  </si>
  <si>
    <t>金  額</t>
  </si>
  <si>
    <t>単 価</t>
  </si>
  <si>
    <t xml:space="preserve">  コード</t>
    <phoneticPr fontId="2"/>
  </si>
  <si>
    <t>物     品     管     理     簿</t>
  </si>
  <si>
    <t>大分類</t>
    <rPh sb="0" eb="3">
      <t>ダイブンルイ</t>
    </rPh>
    <phoneticPr fontId="2"/>
  </si>
  <si>
    <t>中分類</t>
    <rPh sb="0" eb="1">
      <t>ナカ</t>
    </rPh>
    <rPh sb="1" eb="3">
      <t>ブンルイ</t>
    </rPh>
    <phoneticPr fontId="2"/>
  </si>
  <si>
    <t xml:space="preserve">  コード</t>
    <phoneticPr fontId="2"/>
  </si>
  <si>
    <t>部屋名称</t>
    <rPh sb="0" eb="2">
      <t>ヘヤ</t>
    </rPh>
    <rPh sb="2" eb="4">
      <t>メイショウ</t>
    </rPh>
    <phoneticPr fontId="2"/>
  </si>
  <si>
    <t xml:space="preserve">  名  称</t>
    <rPh sb="2" eb="6">
      <t>メイショウ</t>
    </rPh>
    <phoneticPr fontId="2"/>
  </si>
  <si>
    <t>事業種別</t>
    <rPh sb="0" eb="2">
      <t>ジギョウ</t>
    </rPh>
    <rPh sb="2" eb="4">
      <t>シュベツ</t>
    </rPh>
    <phoneticPr fontId="2"/>
  </si>
  <si>
    <t>備    考</t>
    <rPh sb="0" eb="6">
      <t>ビコウ</t>
    </rPh>
    <phoneticPr fontId="2"/>
  </si>
  <si>
    <t>一般機器類</t>
    <rPh sb="0" eb="2">
      <t>イッパン</t>
    </rPh>
    <rPh sb="2" eb="5">
      <t>キキルイ</t>
    </rPh>
    <phoneticPr fontId="2"/>
  </si>
  <si>
    <t>０５</t>
    <phoneticPr fontId="2"/>
  </si>
  <si>
    <t>家具・建具類</t>
    <rPh sb="0" eb="2">
      <t>カグ</t>
    </rPh>
    <rPh sb="3" eb="5">
      <t>タテグ</t>
    </rPh>
    <rPh sb="5" eb="6">
      <t>ルイ</t>
    </rPh>
    <phoneticPr fontId="2"/>
  </si>
  <si>
    <t>０１</t>
    <phoneticPr fontId="2"/>
  </si>
  <si>
    <t>０１</t>
    <phoneticPr fontId="2"/>
  </si>
  <si>
    <t>０１</t>
    <phoneticPr fontId="2"/>
  </si>
  <si>
    <t>衣生活用機器類</t>
    <rPh sb="0" eb="3">
      <t>イセイカツ</t>
    </rPh>
    <rPh sb="3" eb="4">
      <t>ヨウ</t>
    </rPh>
    <rPh sb="4" eb="7">
      <t>キキルイ</t>
    </rPh>
    <phoneticPr fontId="2"/>
  </si>
  <si>
    <t>０８</t>
    <phoneticPr fontId="2"/>
  </si>
  <si>
    <t>クリーン用品類</t>
    <rPh sb="4" eb="6">
      <t>ヨウヒン</t>
    </rPh>
    <rPh sb="6" eb="7">
      <t>タグイ</t>
    </rPh>
    <phoneticPr fontId="2"/>
  </si>
  <si>
    <t>１２</t>
    <phoneticPr fontId="2"/>
  </si>
  <si>
    <t>厨房機器類</t>
    <rPh sb="0" eb="2">
      <t>チュウボウ</t>
    </rPh>
    <rPh sb="2" eb="5">
      <t>キキルイ</t>
    </rPh>
    <phoneticPr fontId="2"/>
  </si>
  <si>
    <t>１４</t>
    <phoneticPr fontId="2"/>
  </si>
  <si>
    <t>文具・事務用機器類</t>
    <rPh sb="0" eb="2">
      <t>ブング</t>
    </rPh>
    <rPh sb="3" eb="6">
      <t>ジムヨウ</t>
    </rPh>
    <rPh sb="6" eb="9">
      <t>キキルイ</t>
    </rPh>
    <phoneticPr fontId="2"/>
  </si>
  <si>
    <t>１６</t>
    <phoneticPr fontId="2"/>
  </si>
  <si>
    <t>冷暖房・空調機器類</t>
    <rPh sb="0" eb="3">
      <t>レイダンボウ</t>
    </rPh>
    <rPh sb="4" eb="6">
      <t>クウチョウ</t>
    </rPh>
    <rPh sb="6" eb="9">
      <t>キキルイ</t>
    </rPh>
    <phoneticPr fontId="2"/>
  </si>
  <si>
    <t>０３</t>
    <phoneticPr fontId="2"/>
  </si>
  <si>
    <t>医療用機器類</t>
    <rPh sb="0" eb="3">
      <t>イリョウヨウ</t>
    </rPh>
    <rPh sb="3" eb="6">
      <t>キキルイ</t>
    </rPh>
    <phoneticPr fontId="2"/>
  </si>
  <si>
    <t>０１</t>
    <phoneticPr fontId="2"/>
  </si>
  <si>
    <t>家庭用治療器</t>
    <rPh sb="0" eb="3">
      <t>カテイヨウ</t>
    </rPh>
    <rPh sb="3" eb="5">
      <t>チリョウ</t>
    </rPh>
    <rPh sb="5" eb="6">
      <t>ウツワ</t>
    </rPh>
    <phoneticPr fontId="2"/>
  </si>
  <si>
    <t>１０</t>
    <phoneticPr fontId="2"/>
  </si>
  <si>
    <t>寝具類</t>
    <rPh sb="0" eb="3">
      <t>シングルイ</t>
    </rPh>
    <phoneticPr fontId="2"/>
  </si>
  <si>
    <t>９９</t>
    <phoneticPr fontId="2"/>
  </si>
  <si>
    <t>その他</t>
    <rPh sb="2" eb="3">
      <t>タ</t>
    </rPh>
    <phoneticPr fontId="2"/>
  </si>
  <si>
    <t>０５</t>
    <phoneticPr fontId="2"/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</si>
  <si>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2"/>
  </si>
  <si>
    <t>０２</t>
    <phoneticPr fontId="2"/>
  </si>
  <si>
    <t>写真・映写機類</t>
    <rPh sb="0" eb="2">
      <t>シャシン</t>
    </rPh>
    <rPh sb="3" eb="6">
      <t>エイシャキ</t>
    </rPh>
    <rPh sb="6" eb="7">
      <t>タグイ</t>
    </rPh>
    <phoneticPr fontId="2"/>
  </si>
  <si>
    <t>情報処理関連機器類</t>
    <rPh sb="0" eb="2">
      <t>ジョウホウ</t>
    </rPh>
    <rPh sb="2" eb="4">
      <t>ショリ</t>
    </rPh>
    <rPh sb="4" eb="6">
      <t>カンレン</t>
    </rPh>
    <rPh sb="6" eb="9">
      <t>キキルイ</t>
    </rPh>
    <phoneticPr fontId="2"/>
  </si>
  <si>
    <t>０７</t>
    <phoneticPr fontId="2"/>
  </si>
  <si>
    <t>船車類</t>
    <rPh sb="0" eb="1">
      <t>フネ</t>
    </rPh>
    <rPh sb="1" eb="2">
      <t>グルマ</t>
    </rPh>
    <rPh sb="2" eb="3">
      <t>タグイ</t>
    </rPh>
    <phoneticPr fontId="2"/>
  </si>
  <si>
    <t>０２</t>
    <phoneticPr fontId="2"/>
  </si>
  <si>
    <t>普通自動車</t>
    <rPh sb="0" eb="2">
      <t>フツウ</t>
    </rPh>
    <rPh sb="2" eb="5">
      <t>ジドウシャ</t>
    </rPh>
    <phoneticPr fontId="2"/>
  </si>
  <si>
    <t>０２</t>
    <phoneticPr fontId="2"/>
  </si>
  <si>
    <t>９９</t>
    <phoneticPr fontId="2"/>
  </si>
  <si>
    <t>特殊機器類</t>
    <rPh sb="0" eb="2">
      <t>トクシュ</t>
    </rPh>
    <rPh sb="2" eb="5">
      <t>キキルイ</t>
    </rPh>
    <phoneticPr fontId="2"/>
  </si>
  <si>
    <t>自転車</t>
    <rPh sb="0" eb="3">
      <t>ジテンシャ</t>
    </rPh>
    <phoneticPr fontId="2"/>
  </si>
  <si>
    <t>その他の一般器具・機器類</t>
    <rPh sb="2" eb="3">
      <t>タ</t>
    </rPh>
    <rPh sb="4" eb="6">
      <t>イッパン</t>
    </rPh>
    <rPh sb="6" eb="8">
      <t>キグ</t>
    </rPh>
    <rPh sb="9" eb="12">
      <t>キキルイ</t>
    </rPh>
    <phoneticPr fontId="2"/>
  </si>
  <si>
    <t>Ⅱ種</t>
    <rPh sb="1" eb="2">
      <t>シュ</t>
    </rPh>
    <phoneticPr fontId="2"/>
  </si>
  <si>
    <t>Ⅱ種</t>
    <rPh sb="1" eb="2">
      <t>シュ</t>
    </rPh>
    <phoneticPr fontId="2"/>
  </si>
  <si>
    <t>購入</t>
    <rPh sb="0" eb="2">
      <t>コウニュウ</t>
    </rPh>
    <phoneticPr fontId="2"/>
  </si>
  <si>
    <t>厨房</t>
    <rPh sb="0" eb="2">
      <t>チュウボウ</t>
    </rPh>
    <phoneticPr fontId="2"/>
  </si>
  <si>
    <t>品質・形状・その他</t>
    <phoneticPr fontId="2"/>
  </si>
  <si>
    <t>図書類</t>
    <rPh sb="0" eb="3">
      <t>トショルイ</t>
    </rPh>
    <phoneticPr fontId="2"/>
  </si>
  <si>
    <t>プログラムソフトウェア</t>
    <phoneticPr fontId="2"/>
  </si>
  <si>
    <t>統合栄養管理システム（パインシステム）</t>
    <rPh sb="0" eb="2">
      <t>トウゴウ</t>
    </rPh>
    <rPh sb="2" eb="4">
      <t>エイヨウ</t>
    </rPh>
    <rPh sb="4" eb="6">
      <t>カンリ</t>
    </rPh>
    <phoneticPr fontId="2"/>
  </si>
  <si>
    <t>購入</t>
    <rPh sb="0" eb="2">
      <t>コウニュウ</t>
    </rPh>
    <phoneticPr fontId="2"/>
  </si>
  <si>
    <t>プロジェクター（エプソンEB-S18）</t>
    <phoneticPr fontId="2"/>
  </si>
  <si>
    <t>事務所</t>
    <rPh sb="0" eb="3">
      <t>ジムショ</t>
    </rPh>
    <phoneticPr fontId="2"/>
  </si>
  <si>
    <t>購入価格で記載（オープン価の為）</t>
    <rPh sb="0" eb="2">
      <t>コウニュウ</t>
    </rPh>
    <rPh sb="2" eb="4">
      <t>カカク</t>
    </rPh>
    <rPh sb="5" eb="7">
      <t>キサイ</t>
    </rPh>
    <rPh sb="12" eb="13">
      <t>カ</t>
    </rPh>
    <rPh sb="14" eb="15">
      <t>タメ</t>
    </rPh>
    <phoneticPr fontId="2"/>
  </si>
  <si>
    <t>Ⅱ０５０２－１</t>
    <phoneticPr fontId="2"/>
  </si>
  <si>
    <t>購入</t>
    <rPh sb="0" eb="2">
      <t>コウニュウ</t>
    </rPh>
    <phoneticPr fontId="2"/>
  </si>
  <si>
    <t>ノートパソコン（DELL　VOSTRO1015）</t>
    <phoneticPr fontId="2"/>
  </si>
  <si>
    <t>Ⅱ0503-1</t>
    <phoneticPr fontId="2"/>
  </si>
  <si>
    <t>事務所</t>
    <rPh sb="0" eb="3">
      <t>ジムショ</t>
    </rPh>
    <phoneticPr fontId="2"/>
  </si>
  <si>
    <t>主に地域交流用
単価は購入価格</t>
    <rPh sb="0" eb="1">
      <t>オモ</t>
    </rPh>
    <rPh sb="2" eb="4">
      <t>チイキ</t>
    </rPh>
    <rPh sb="4" eb="6">
      <t>コウリュウ</t>
    </rPh>
    <rPh sb="6" eb="7">
      <t>ヨウ</t>
    </rPh>
    <rPh sb="8" eb="10">
      <t>タンカ</t>
    </rPh>
    <rPh sb="11" eb="13">
      <t>コウニュウ</t>
    </rPh>
    <rPh sb="13" eb="15">
      <t>カカク</t>
    </rPh>
    <phoneticPr fontId="2"/>
  </si>
  <si>
    <t>ノートパソコン（DELL　VOSTRO3550）</t>
    <phoneticPr fontId="2"/>
  </si>
  <si>
    <t>Ⅱ0503-2</t>
    <phoneticPr fontId="2"/>
  </si>
  <si>
    <t>主に所長使用</t>
    <rPh sb="0" eb="1">
      <t>オモ</t>
    </rPh>
    <rPh sb="2" eb="4">
      <t>ショチョウ</t>
    </rPh>
    <rPh sb="4" eb="6">
      <t>シヨウ</t>
    </rPh>
    <phoneticPr fontId="2"/>
  </si>
  <si>
    <t>ノートパソコン（HP　ProBook4520s）</t>
    <phoneticPr fontId="2"/>
  </si>
  <si>
    <t>ノートパソコン（HP　ProBook4520s）</t>
    <phoneticPr fontId="2"/>
  </si>
  <si>
    <t>Ⅱ0503-3</t>
    <phoneticPr fontId="2"/>
  </si>
  <si>
    <t>Ⅱ0503-4</t>
    <phoneticPr fontId="2"/>
  </si>
  <si>
    <t>主に包括用</t>
    <rPh sb="0" eb="1">
      <t>オモ</t>
    </rPh>
    <rPh sb="2" eb="4">
      <t>ホウカツ</t>
    </rPh>
    <rPh sb="4" eb="5">
      <t>ヨウ</t>
    </rPh>
    <phoneticPr fontId="2"/>
  </si>
  <si>
    <t>ノートパソコン（富士通　LIFEBOOKA552/EX)</t>
    <rPh sb="8" eb="11">
      <t>フジツウ</t>
    </rPh>
    <phoneticPr fontId="2"/>
  </si>
  <si>
    <t>Ⅱ0503-5</t>
    <phoneticPr fontId="2"/>
  </si>
  <si>
    <t>主に通所用</t>
    <rPh sb="0" eb="1">
      <t>オモ</t>
    </rPh>
    <rPh sb="2" eb="4">
      <t>ツウショ</t>
    </rPh>
    <rPh sb="4" eb="5">
      <t>ヨウ</t>
    </rPh>
    <phoneticPr fontId="2"/>
  </si>
  <si>
    <t>ノートパソコン（東芝　ダイナブックSatelite)</t>
    <rPh sb="8" eb="10">
      <t>トウシバ</t>
    </rPh>
    <phoneticPr fontId="2"/>
  </si>
  <si>
    <t>Ⅱ0503-6</t>
    <phoneticPr fontId="2"/>
  </si>
  <si>
    <t>主に地域交流用</t>
    <rPh sb="0" eb="1">
      <t>オモ</t>
    </rPh>
    <rPh sb="2" eb="4">
      <t>チイキ</t>
    </rPh>
    <rPh sb="4" eb="6">
      <t>コウリュウ</t>
    </rPh>
    <rPh sb="6" eb="7">
      <t>ヨウ</t>
    </rPh>
    <phoneticPr fontId="2"/>
  </si>
  <si>
    <t>ノートパソコン（NEC　VersaPro)</t>
    <phoneticPr fontId="2"/>
  </si>
  <si>
    <t>Ⅱ0503-7</t>
    <phoneticPr fontId="2"/>
  </si>
  <si>
    <t>ノートパソコン（NEC　VersaPro)</t>
    <phoneticPr fontId="2"/>
  </si>
  <si>
    <t>Ⅱ0503-8</t>
    <phoneticPr fontId="2"/>
  </si>
  <si>
    <t>Ⅱ0503-9</t>
  </si>
  <si>
    <t>主に居宅支援用</t>
    <rPh sb="0" eb="1">
      <t>オモ</t>
    </rPh>
    <rPh sb="2" eb="4">
      <t>キョタク</t>
    </rPh>
    <rPh sb="4" eb="6">
      <t>シエン</t>
    </rPh>
    <rPh sb="6" eb="7">
      <t>ヨウ</t>
    </rPh>
    <phoneticPr fontId="2"/>
  </si>
  <si>
    <t>購入</t>
    <rPh sb="0" eb="2">
      <t>コウニュウ</t>
    </rPh>
    <phoneticPr fontId="2"/>
  </si>
  <si>
    <t>冷凍庫（三菱　MFU12T)</t>
    <rPh sb="0" eb="3">
      <t>レイトウコ</t>
    </rPh>
    <rPh sb="4" eb="6">
      <t>ミツビシ</t>
    </rPh>
    <phoneticPr fontId="2"/>
  </si>
  <si>
    <t>Ⅱ０１１２－１</t>
    <phoneticPr fontId="2"/>
  </si>
  <si>
    <t>厨房</t>
    <rPh sb="0" eb="2">
      <t>チュウボウ</t>
    </rPh>
    <phoneticPr fontId="2"/>
  </si>
  <si>
    <t>オープン価格の為、
金額は購入価格（税抜き）</t>
    <rPh sb="4" eb="6">
      <t>カカク</t>
    </rPh>
    <rPh sb="7" eb="8">
      <t>タメ</t>
    </rPh>
    <rPh sb="10" eb="12">
      <t>キンガク</t>
    </rPh>
    <rPh sb="13" eb="15">
      <t>コウニュウ</t>
    </rPh>
    <rPh sb="15" eb="17">
      <t>カカク</t>
    </rPh>
    <rPh sb="18" eb="19">
      <t>ゼイ</t>
    </rPh>
    <rPh sb="19" eb="20">
      <t>ヌ</t>
    </rPh>
    <phoneticPr fontId="2"/>
  </si>
  <si>
    <t>購入</t>
    <rPh sb="0" eb="2">
      <t>コウニュウ</t>
    </rPh>
    <phoneticPr fontId="2"/>
  </si>
  <si>
    <t>職員用チェア</t>
    <rPh sb="0" eb="2">
      <t>ショクイン</t>
    </rPh>
    <rPh sb="2" eb="3">
      <t>ヨウ</t>
    </rPh>
    <phoneticPr fontId="2"/>
  </si>
  <si>
    <t>職員用ロッカー</t>
    <rPh sb="0" eb="2">
      <t>ショクイン</t>
    </rPh>
    <rPh sb="2" eb="3">
      <t>ヨウ</t>
    </rPh>
    <phoneticPr fontId="2"/>
  </si>
  <si>
    <t>Ⅱ０１０５－１</t>
    <phoneticPr fontId="2"/>
  </si>
  <si>
    <t>Ⅱ０１０５－２</t>
    <phoneticPr fontId="2"/>
  </si>
  <si>
    <t>中古購入の為、単価は購入価格</t>
    <rPh sb="0" eb="2">
      <t>チュウコ</t>
    </rPh>
    <rPh sb="2" eb="4">
      <t>コウニュウ</t>
    </rPh>
    <rPh sb="5" eb="6">
      <t>タメ</t>
    </rPh>
    <rPh sb="7" eb="9">
      <t>タンカ</t>
    </rPh>
    <rPh sb="10" eb="12">
      <t>コウニュウ</t>
    </rPh>
    <rPh sb="12" eb="14">
      <t>カカク</t>
    </rPh>
    <phoneticPr fontId="2"/>
  </si>
  <si>
    <t>自転車（パナソニック・イエロー）</t>
    <rPh sb="0" eb="3">
      <t>ジテンシャ</t>
    </rPh>
    <phoneticPr fontId="2"/>
  </si>
  <si>
    <t>Ⅱ0503-10</t>
    <phoneticPr fontId="2"/>
  </si>
  <si>
    <t>デスクトップパソコン（富士通ESPRIMO D551/GX)</t>
    <rPh sb="11" eb="14">
      <t>フジツウ</t>
    </rPh>
    <phoneticPr fontId="2"/>
  </si>
  <si>
    <t>ワイズマン用デスクトップ
単価は購入価格</t>
    <rPh sb="5" eb="6">
      <t>ヨウ</t>
    </rPh>
    <rPh sb="13" eb="15">
      <t>タンカ</t>
    </rPh>
    <rPh sb="16" eb="18">
      <t>コウニュウ</t>
    </rPh>
    <rPh sb="18" eb="20">
      <t>カカク</t>
    </rPh>
    <phoneticPr fontId="2"/>
  </si>
  <si>
    <t>ワイズマン用（包括・居宅）</t>
    <rPh sb="5" eb="6">
      <t>ヨウ</t>
    </rPh>
    <rPh sb="7" eb="9">
      <t>ホウカツ</t>
    </rPh>
    <rPh sb="10" eb="12">
      <t>キョタク</t>
    </rPh>
    <phoneticPr fontId="2"/>
  </si>
  <si>
    <t xml:space="preserve">  コード</t>
    <phoneticPr fontId="2"/>
  </si>
  <si>
    <t>０５</t>
    <phoneticPr fontId="2"/>
  </si>
  <si>
    <t>０１</t>
    <phoneticPr fontId="2"/>
  </si>
  <si>
    <t>音響・映像及び放送機器</t>
    <rPh sb="0" eb="2">
      <t>オンキョウ</t>
    </rPh>
    <rPh sb="3" eb="5">
      <t>エイゾウ</t>
    </rPh>
    <rPh sb="5" eb="6">
      <t>オヨ</t>
    </rPh>
    <rPh sb="7" eb="9">
      <t>ホウソウ</t>
    </rPh>
    <rPh sb="9" eb="11">
      <t>キキ</t>
    </rPh>
    <phoneticPr fontId="2"/>
  </si>
  <si>
    <t>委託事業</t>
    <rPh sb="0" eb="2">
      <t>イタク</t>
    </rPh>
    <rPh sb="2" eb="4">
      <t>ジギョウ</t>
    </rPh>
    <phoneticPr fontId="2"/>
  </si>
  <si>
    <t>カセットデッキ（TEAC　AD-RW900-B)</t>
    <phoneticPr fontId="2"/>
  </si>
  <si>
    <t>Ⅱ０５０１－１</t>
    <phoneticPr fontId="2"/>
  </si>
  <si>
    <t>デイルーム</t>
    <phoneticPr fontId="2"/>
  </si>
  <si>
    <t>設備として設置されていたものの故障による交換</t>
    <rPh sb="0" eb="2">
      <t>セツビ</t>
    </rPh>
    <rPh sb="5" eb="7">
      <t>セッチ</t>
    </rPh>
    <rPh sb="15" eb="17">
      <t>コショウ</t>
    </rPh>
    <rPh sb="20" eb="22">
      <t>コウカン</t>
    </rPh>
    <phoneticPr fontId="2"/>
  </si>
  <si>
    <t>タブレットパソコン（ASUS　T１００T）</t>
    <phoneticPr fontId="2"/>
  </si>
  <si>
    <t>Ⅱ0503-11</t>
    <phoneticPr fontId="2"/>
  </si>
  <si>
    <t>主にウォーキングポイント用　単価は購入価格</t>
    <rPh sb="0" eb="1">
      <t>オモ</t>
    </rPh>
    <rPh sb="12" eb="13">
      <t>ヨウ</t>
    </rPh>
    <rPh sb="14" eb="16">
      <t>タンカ</t>
    </rPh>
    <rPh sb="17" eb="19">
      <t>コウニュウ</t>
    </rPh>
    <rPh sb="19" eb="21">
      <t>カカク</t>
    </rPh>
    <phoneticPr fontId="2"/>
  </si>
  <si>
    <t>寄附</t>
    <rPh sb="0" eb="2">
      <t>キフ</t>
    </rPh>
    <phoneticPr fontId="2"/>
  </si>
  <si>
    <t>車椅子（日進医療　NEO-1)</t>
    <rPh sb="0" eb="3">
      <t>クルマイス</t>
    </rPh>
    <rPh sb="4" eb="6">
      <t>ニッシン</t>
    </rPh>
    <rPh sb="6" eb="8">
      <t>イリョウ</t>
    </rPh>
    <phoneticPr fontId="2"/>
  </si>
  <si>
    <t>Ⅱ０３９９－１</t>
    <phoneticPr fontId="2"/>
  </si>
  <si>
    <t>エントランス</t>
    <phoneticPr fontId="2"/>
  </si>
  <si>
    <t>青赤白のチェック柄</t>
    <rPh sb="0" eb="1">
      <t>アオ</t>
    </rPh>
    <rPh sb="1" eb="2">
      <t>アカ</t>
    </rPh>
    <rPh sb="2" eb="3">
      <t>シロ</t>
    </rPh>
    <rPh sb="8" eb="9">
      <t>ガラ</t>
    </rPh>
    <phoneticPr fontId="2"/>
  </si>
  <si>
    <t>アルカリイオン整水器（TK-7208P-S）</t>
    <rPh sb="7" eb="8">
      <t>セイ</t>
    </rPh>
    <rPh sb="8" eb="9">
      <t>スイ</t>
    </rPh>
    <rPh sb="9" eb="10">
      <t>キ</t>
    </rPh>
    <phoneticPr fontId="2"/>
  </si>
  <si>
    <t>Ⅱ０１１２－２</t>
    <phoneticPr fontId="2"/>
  </si>
  <si>
    <t>デイルーム</t>
    <phoneticPr fontId="2"/>
  </si>
  <si>
    <t>購入</t>
    <rPh sb="0" eb="2">
      <t>コウニュウ</t>
    </rPh>
    <phoneticPr fontId="2"/>
  </si>
  <si>
    <t>Ⅱ０１１２－３</t>
    <phoneticPr fontId="2"/>
  </si>
  <si>
    <t>厨房</t>
    <rPh sb="0" eb="2">
      <t>チュウボウ</t>
    </rPh>
    <phoneticPr fontId="2"/>
  </si>
  <si>
    <t>食器洗浄機（ホシザキ　JWE-450RB-R</t>
    <rPh sb="0" eb="2">
      <t>ショッキ</t>
    </rPh>
    <rPh sb="2" eb="5">
      <t>センジョウキ</t>
    </rPh>
    <phoneticPr fontId="2"/>
  </si>
  <si>
    <t>ガスブースター（ホシザキ　WB-25H)</t>
    <phoneticPr fontId="2"/>
  </si>
  <si>
    <t>Ⅱ０１１２－４</t>
    <phoneticPr fontId="2"/>
  </si>
  <si>
    <t>食洗機＋ガスブースターはセット購入のため合計金額を食洗機に記載</t>
    <rPh sb="0" eb="3">
      <t>ショクセンキ</t>
    </rPh>
    <rPh sb="15" eb="17">
      <t>コウニュウ</t>
    </rPh>
    <rPh sb="20" eb="22">
      <t>ゴウケイ</t>
    </rPh>
    <rPh sb="22" eb="24">
      <t>キンガク</t>
    </rPh>
    <rPh sb="25" eb="28">
      <t>ショクセンキ</t>
    </rPh>
    <rPh sb="29" eb="31">
      <t>キサイ</t>
    </rPh>
    <phoneticPr fontId="2"/>
  </si>
  <si>
    <t>購入</t>
    <rPh sb="0" eb="2">
      <t>コウニュウ</t>
    </rPh>
    <phoneticPr fontId="2"/>
  </si>
  <si>
    <t>大型テレビ（パナソニック　TH-50C300)</t>
    <rPh sb="0" eb="2">
      <t>オオガタ</t>
    </rPh>
    <phoneticPr fontId="2"/>
  </si>
  <si>
    <t>Ⅱ０１９９－１</t>
    <phoneticPr fontId="2"/>
  </si>
  <si>
    <t>デイルーム</t>
    <phoneticPr fontId="2"/>
  </si>
  <si>
    <t>税込み</t>
    <rPh sb="0" eb="2">
      <t>ゼイコ</t>
    </rPh>
    <phoneticPr fontId="2"/>
  </si>
  <si>
    <t>大型テレビ用ラック（ハヤミ工産　PH-815）</t>
    <rPh sb="0" eb="2">
      <t>オオガタ</t>
    </rPh>
    <rPh sb="5" eb="6">
      <t>ヨウ</t>
    </rPh>
    <rPh sb="13" eb="15">
      <t>コウサン</t>
    </rPh>
    <phoneticPr fontId="2"/>
  </si>
  <si>
    <t>Ⅱ０１９９－２</t>
    <phoneticPr fontId="2"/>
  </si>
  <si>
    <t>デイルーム</t>
    <phoneticPr fontId="2"/>
  </si>
  <si>
    <t>上記のTVのスタンド
スペア棚付き</t>
    <rPh sb="0" eb="2">
      <t>ジョウキ</t>
    </rPh>
    <rPh sb="14" eb="15">
      <t>タナ</t>
    </rPh>
    <rPh sb="15" eb="16">
      <t>ツ</t>
    </rPh>
    <phoneticPr fontId="2"/>
  </si>
  <si>
    <t>購入</t>
    <rPh sb="0" eb="2">
      <t>コウニュウ</t>
    </rPh>
    <phoneticPr fontId="2"/>
  </si>
  <si>
    <t>自転車（ヤマハ・ＰＡＳ・ブラック）</t>
    <rPh sb="0" eb="3">
      <t>ジテンシャ</t>
    </rPh>
    <phoneticPr fontId="2"/>
  </si>
  <si>
    <t>Ⅱ0707-2</t>
    <phoneticPr fontId="2"/>
  </si>
  <si>
    <t>Ⅱ0707-1</t>
    <phoneticPr fontId="2"/>
  </si>
  <si>
    <t>玄関</t>
    <rPh sb="0" eb="2">
      <t>ゲンカン</t>
    </rPh>
    <phoneticPr fontId="2"/>
  </si>
  <si>
    <t>オープン価格の為、購入価格を記載</t>
    <rPh sb="4" eb="6">
      <t>カカク</t>
    </rPh>
    <rPh sb="7" eb="8">
      <t>タメ</t>
    </rPh>
    <rPh sb="9" eb="11">
      <t>コウニュウ</t>
    </rPh>
    <rPh sb="11" eb="13">
      <t>カカク</t>
    </rPh>
    <rPh sb="14" eb="16">
      <t>キサイ</t>
    </rPh>
    <phoneticPr fontId="2"/>
  </si>
  <si>
    <t>ノートパソコン（NEC　VersaPro　VF-M)</t>
    <phoneticPr fontId="2"/>
  </si>
  <si>
    <t>Ⅱ0503-12</t>
    <phoneticPr fontId="2"/>
  </si>
  <si>
    <t>主に生活支援用（税抜）</t>
    <rPh sb="0" eb="1">
      <t>オモ</t>
    </rPh>
    <rPh sb="2" eb="4">
      <t>セイカツ</t>
    </rPh>
    <rPh sb="4" eb="6">
      <t>シエン</t>
    </rPh>
    <rPh sb="6" eb="7">
      <t>ヨウ</t>
    </rPh>
    <rPh sb="8" eb="9">
      <t>ゼイ</t>
    </rPh>
    <rPh sb="9" eb="10">
      <t>ヌ</t>
    </rPh>
    <phoneticPr fontId="2"/>
  </si>
  <si>
    <t>購入</t>
    <rPh sb="0" eb="2">
      <t>コウニュウ</t>
    </rPh>
    <phoneticPr fontId="2"/>
  </si>
  <si>
    <t>Ⅱ０１０１－１</t>
    <phoneticPr fontId="2"/>
  </si>
  <si>
    <t>デイ</t>
    <phoneticPr fontId="2"/>
  </si>
  <si>
    <t>衣類乾燥機（東芝　ED-60C)</t>
    <rPh sb="0" eb="2">
      <t>イルイ</t>
    </rPh>
    <rPh sb="2" eb="5">
      <t>カンソウキ</t>
    </rPh>
    <rPh sb="6" eb="8">
      <t>トウシバ</t>
    </rPh>
    <phoneticPr fontId="2"/>
  </si>
  <si>
    <t>０１</t>
    <phoneticPr fontId="2"/>
  </si>
  <si>
    <t>０６</t>
    <phoneticPr fontId="2"/>
  </si>
  <si>
    <t>楽器類</t>
    <rPh sb="0" eb="3">
      <t>ガッキルイ</t>
    </rPh>
    <phoneticPr fontId="2"/>
  </si>
  <si>
    <t>デイルーム</t>
    <phoneticPr fontId="2"/>
  </si>
  <si>
    <t>電子ピアノ（カシオ　PX760）</t>
    <rPh sb="0" eb="2">
      <t>デンシ</t>
    </rPh>
    <phoneticPr fontId="2"/>
  </si>
  <si>
    <t>Ⅱ０１０６－１</t>
    <phoneticPr fontId="2"/>
  </si>
  <si>
    <t>オープン価格のため金額は購入価格（税抜き、長期保証別）</t>
    <rPh sb="4" eb="6">
      <t>カカク</t>
    </rPh>
    <rPh sb="9" eb="11">
      <t>キンガク</t>
    </rPh>
    <rPh sb="12" eb="14">
      <t>コウニュウ</t>
    </rPh>
    <rPh sb="14" eb="16">
      <t>カカク</t>
    </rPh>
    <rPh sb="17" eb="18">
      <t>ゼイ</t>
    </rPh>
    <rPh sb="18" eb="19">
      <t>ヌ</t>
    </rPh>
    <rPh sb="21" eb="23">
      <t>チョウキ</t>
    </rPh>
    <rPh sb="23" eb="25">
      <t>ホショウ</t>
    </rPh>
    <rPh sb="25" eb="26">
      <t>ベツ</t>
    </rPh>
    <phoneticPr fontId="2"/>
  </si>
  <si>
    <t>税抜価格（運搬リサイクル料除く）</t>
    <rPh sb="0" eb="1">
      <t>ゼイ</t>
    </rPh>
    <rPh sb="1" eb="2">
      <t>ヌ</t>
    </rPh>
    <rPh sb="2" eb="4">
      <t>カカク</t>
    </rPh>
    <rPh sb="5" eb="7">
      <t>ウンパン</t>
    </rPh>
    <rPh sb="12" eb="13">
      <t>リョウ</t>
    </rPh>
    <rPh sb="13" eb="14">
      <t>ノゾ</t>
    </rPh>
    <phoneticPr fontId="2"/>
  </si>
  <si>
    <t>購入</t>
    <rPh sb="0" eb="2">
      <t>コウニュウ</t>
    </rPh>
    <phoneticPr fontId="2"/>
  </si>
  <si>
    <t>事務室</t>
    <rPh sb="0" eb="3">
      <t>ジムシツ</t>
    </rPh>
    <phoneticPr fontId="2"/>
  </si>
  <si>
    <t>購入価（税抜）</t>
    <rPh sb="0" eb="2">
      <t>コウニュウ</t>
    </rPh>
    <rPh sb="2" eb="3">
      <t>カ</t>
    </rPh>
    <rPh sb="4" eb="5">
      <t>ゼイ</t>
    </rPh>
    <rPh sb="5" eb="6">
      <t>ヌ</t>
    </rPh>
    <phoneticPr fontId="2"/>
  </si>
  <si>
    <t>シュレッダー（ＧＢＣ－２００ＡＦＭ）</t>
    <phoneticPr fontId="2"/>
  </si>
  <si>
    <t>電動ソファ（中古）</t>
    <rPh sb="0" eb="2">
      <t>デンドウ</t>
    </rPh>
    <rPh sb="6" eb="8">
      <t>チュウコ</t>
    </rPh>
    <phoneticPr fontId="2"/>
  </si>
  <si>
    <t>Ⅱ０１０５－３</t>
    <phoneticPr fontId="2"/>
  </si>
  <si>
    <t>運動用具類</t>
    <rPh sb="0" eb="2">
      <t>ウンドウ</t>
    </rPh>
    <rPh sb="2" eb="5">
      <t>ヨウグルイ</t>
    </rPh>
    <phoneticPr fontId="2"/>
  </si>
  <si>
    <t>購入</t>
    <rPh sb="0" eb="2">
      <t>コウニュウ</t>
    </rPh>
    <phoneticPr fontId="2"/>
  </si>
  <si>
    <t>アズワン　マルチホームトレーナー</t>
    <phoneticPr fontId="2"/>
  </si>
  <si>
    <t>アズワン　マルチホームトレーナー</t>
    <phoneticPr fontId="2"/>
  </si>
  <si>
    <t>Ⅱ０１０３－１</t>
    <phoneticPr fontId="2"/>
  </si>
  <si>
    <t>Ⅱ０１０３－２</t>
    <phoneticPr fontId="2"/>
  </si>
  <si>
    <t>デイ</t>
    <phoneticPr fontId="2"/>
  </si>
  <si>
    <t>税抜き価格</t>
    <rPh sb="0" eb="1">
      <t>ゼイ</t>
    </rPh>
    <rPh sb="1" eb="2">
      <t>ヌ</t>
    </rPh>
    <rPh sb="3" eb="5">
      <t>カカク</t>
    </rPh>
    <phoneticPr fontId="2"/>
  </si>
  <si>
    <t>パーソナルカラオケ（ＰＫ－ＸＴ０２Ｗ）</t>
    <phoneticPr fontId="2"/>
  </si>
  <si>
    <t>Ⅱ０５０１－２</t>
    <phoneticPr fontId="2"/>
  </si>
  <si>
    <t>デイ利用者用カラオケ
長期保証料込</t>
    <rPh sb="2" eb="5">
      <t>リヨウシャ</t>
    </rPh>
    <rPh sb="5" eb="6">
      <t>ヨウ</t>
    </rPh>
    <rPh sb="11" eb="13">
      <t>チョウキ</t>
    </rPh>
    <rPh sb="13" eb="15">
      <t>ホショウ</t>
    </rPh>
    <rPh sb="15" eb="16">
      <t>リョウ</t>
    </rPh>
    <rPh sb="16" eb="17">
      <t>コ</t>
    </rPh>
    <phoneticPr fontId="2"/>
  </si>
  <si>
    <t>ノートパソコン（東芝　ダイナブックT45)</t>
    <rPh sb="8" eb="10">
      <t>トウシバ</t>
    </rPh>
    <phoneticPr fontId="2"/>
  </si>
  <si>
    <t>Ⅱ0503-13</t>
    <phoneticPr fontId="2"/>
  </si>
  <si>
    <t>主に居宅支援用
金額は長期保証込</t>
    <rPh sb="0" eb="1">
      <t>オモ</t>
    </rPh>
    <rPh sb="2" eb="4">
      <t>キョタク</t>
    </rPh>
    <rPh sb="4" eb="6">
      <t>シエン</t>
    </rPh>
    <rPh sb="6" eb="7">
      <t>ヨウ</t>
    </rPh>
    <rPh sb="8" eb="10">
      <t>キンガク</t>
    </rPh>
    <rPh sb="11" eb="13">
      <t>チョウキ</t>
    </rPh>
    <rPh sb="13" eb="15">
      <t>ホショウ</t>
    </rPh>
    <rPh sb="15" eb="16">
      <t>コミ</t>
    </rPh>
    <phoneticPr fontId="2"/>
  </si>
  <si>
    <t>自転車（ヤマハ・ＰＡＳ・ホワイト）</t>
    <rPh sb="0" eb="3">
      <t>ジテンシャ</t>
    </rPh>
    <phoneticPr fontId="2"/>
  </si>
  <si>
    <t>自転車（ヤマハ・ＰＡＳ・ブルー）</t>
    <rPh sb="0" eb="3">
      <t>ジテンシャ</t>
    </rPh>
    <phoneticPr fontId="2"/>
  </si>
  <si>
    <t>Ⅱ0707-3</t>
    <phoneticPr fontId="2"/>
  </si>
  <si>
    <t>Ⅱ0707-4</t>
    <phoneticPr fontId="2"/>
  </si>
  <si>
    <t>防犯登録込</t>
    <rPh sb="0" eb="2">
      <t>ボウハン</t>
    </rPh>
    <rPh sb="2" eb="4">
      <t>トウロク</t>
    </rPh>
    <rPh sb="4" eb="5">
      <t>コミ</t>
    </rPh>
    <phoneticPr fontId="2"/>
  </si>
  <si>
    <t>ノートパソコン（fujitsu)</t>
    <phoneticPr fontId="2"/>
  </si>
  <si>
    <t>所長用</t>
    <rPh sb="0" eb="2">
      <t>ショチョウ</t>
    </rPh>
    <rPh sb="2" eb="3">
      <t>ヨウ</t>
    </rPh>
    <phoneticPr fontId="2"/>
  </si>
  <si>
    <t>Ⅱ0503-14</t>
    <phoneticPr fontId="2"/>
  </si>
  <si>
    <t>Ⅱ0503-15</t>
    <phoneticPr fontId="2"/>
  </si>
  <si>
    <t>居宅用</t>
    <rPh sb="0" eb="2">
      <t>キョタク</t>
    </rPh>
    <rPh sb="2" eb="3">
      <t>ヨウ</t>
    </rPh>
    <phoneticPr fontId="2"/>
  </si>
  <si>
    <t>包括用</t>
    <rPh sb="0" eb="2">
      <t>ホウカツ</t>
    </rPh>
    <rPh sb="2" eb="3">
      <t>ヨウ</t>
    </rPh>
    <phoneticPr fontId="2"/>
  </si>
  <si>
    <t>Ⅱ0503-16</t>
    <phoneticPr fontId="2"/>
  </si>
  <si>
    <t>Ⅱ0503-17</t>
    <phoneticPr fontId="2"/>
  </si>
  <si>
    <t>Ⅱ0503-18</t>
    <phoneticPr fontId="2"/>
  </si>
  <si>
    <t>ラベルマイティ１７</t>
    <phoneticPr fontId="2"/>
  </si>
  <si>
    <t>Ⅱ１００３－１</t>
    <phoneticPr fontId="2"/>
  </si>
  <si>
    <t>Ⅱ１００３－２</t>
    <phoneticPr fontId="2"/>
  </si>
  <si>
    <t>事務所</t>
    <rPh sb="0" eb="2">
      <t>ジム</t>
    </rPh>
    <rPh sb="2" eb="3">
      <t>ショ</t>
    </rPh>
    <phoneticPr fontId="2"/>
  </si>
  <si>
    <t>本体\4,980+代引料\324</t>
    <rPh sb="0" eb="2">
      <t>ホンタイ</t>
    </rPh>
    <rPh sb="9" eb="11">
      <t>ダイビ</t>
    </rPh>
    <rPh sb="11" eb="12">
      <t>リョウ</t>
    </rPh>
    <phoneticPr fontId="2"/>
  </si>
  <si>
    <t>Office H&amp;B 2016</t>
    <phoneticPr fontId="2"/>
  </si>
  <si>
    <t>Ⅱ１００３－３</t>
    <phoneticPr fontId="2"/>
  </si>
  <si>
    <t>パナソニック　エアーマッサージャー</t>
    <phoneticPr fontId="2"/>
  </si>
  <si>
    <t>Ⅱ０１０３－3</t>
    <phoneticPr fontId="2"/>
  </si>
  <si>
    <t>Ⅱ0503-19</t>
    <phoneticPr fontId="2"/>
  </si>
  <si>
    <t>通所用</t>
    <rPh sb="0" eb="2">
      <t>ツウショ</t>
    </rPh>
    <rPh sb="2" eb="3">
      <t>ヨウ</t>
    </rPh>
    <phoneticPr fontId="2"/>
  </si>
  <si>
    <t>Ⅱ0503-20</t>
    <phoneticPr fontId="2"/>
  </si>
  <si>
    <t>日産デイズ0.7l（包括用）</t>
    <rPh sb="0" eb="2">
      <t>ニッサン</t>
    </rPh>
    <rPh sb="10" eb="12">
      <t>ホウカツ</t>
    </rPh>
    <rPh sb="12" eb="13">
      <t>ヨウ</t>
    </rPh>
    <phoneticPr fontId="2"/>
  </si>
  <si>
    <t>ノートパソコン
(NEC)</t>
  </si>
  <si>
    <t>ノートパソコン
(NEC)</t>
    <phoneticPr fontId="2"/>
  </si>
  <si>
    <t>Ⅱ0503-21</t>
    <phoneticPr fontId="2"/>
  </si>
  <si>
    <t>Ⅱ0503-22</t>
    <phoneticPr fontId="2"/>
  </si>
  <si>
    <t>Ⅱ0503-23</t>
    <phoneticPr fontId="2"/>
  </si>
  <si>
    <t>ノートパソコン（asus)</t>
    <phoneticPr fontId="2"/>
  </si>
  <si>
    <t>ｳｫｰｷﾝｸﾞﾎﾟｲﾝﾄ用</t>
    <rPh sb="12" eb="13">
      <t>ヨウ</t>
    </rPh>
    <phoneticPr fontId="2"/>
  </si>
  <si>
    <t>デスクトップパソコン本体（fujitsu）</t>
    <rPh sb="10" eb="12">
      <t>ホンタイ</t>
    </rPh>
    <phoneticPr fontId="2"/>
  </si>
  <si>
    <t>Ⅱ0503-24</t>
    <phoneticPr fontId="2"/>
  </si>
  <si>
    <t>Ⅱ0503-25</t>
    <phoneticPr fontId="2"/>
  </si>
  <si>
    <t>Ⅱ0503-26</t>
    <phoneticPr fontId="2"/>
  </si>
  <si>
    <t>Ⅱ0503-27</t>
    <phoneticPr fontId="2"/>
  </si>
  <si>
    <t>デスクトップパソコンモニター（LG）</t>
    <phoneticPr fontId="2"/>
  </si>
  <si>
    <t>2020.8.6</t>
    <phoneticPr fontId="2"/>
  </si>
  <si>
    <t>シャープ除湿器CVL120</t>
    <rPh sb="4" eb="7">
      <t>ジョシツキ</t>
    </rPh>
    <phoneticPr fontId="2"/>
  </si>
  <si>
    <t>デイ脱衣所</t>
    <rPh sb="2" eb="4">
      <t>ダツイ</t>
    </rPh>
    <rPh sb="4" eb="5">
      <t>ジョ</t>
    </rPh>
    <phoneticPr fontId="2"/>
  </si>
  <si>
    <t>購入</t>
    <rPh sb="0" eb="2">
      <t>コウニュウ</t>
    </rPh>
    <phoneticPr fontId="2"/>
  </si>
  <si>
    <t>玄関廊下他</t>
    <rPh sb="0" eb="2">
      <t>ゲンカン</t>
    </rPh>
    <rPh sb="2" eb="4">
      <t>ロウカ</t>
    </rPh>
    <rPh sb="4" eb="5">
      <t>ホカ</t>
    </rPh>
    <phoneticPr fontId="2"/>
  </si>
  <si>
    <t>エランサ案内板（両面タイプ)</t>
    <rPh sb="4" eb="7">
      <t>アンナイバン</t>
    </rPh>
    <rPh sb="8" eb="10">
      <t>リョウメン</t>
    </rPh>
    <phoneticPr fontId="2"/>
  </si>
  <si>
    <t>Ⅱ０１０５－4</t>
    <phoneticPr fontId="2"/>
  </si>
  <si>
    <t>購入</t>
    <rPh sb="0" eb="2">
      <t>コウニュウ</t>
    </rPh>
    <phoneticPr fontId="2"/>
  </si>
  <si>
    <t>椅子</t>
    <rPh sb="0" eb="2">
      <t>イス</t>
    </rPh>
    <phoneticPr fontId="2"/>
  </si>
  <si>
    <t>１Fフロア</t>
    <phoneticPr fontId="2"/>
  </si>
  <si>
    <t>Ⅱ０１０５－5</t>
    <phoneticPr fontId="2"/>
  </si>
  <si>
    <t>Ⅱ０１０５－6</t>
    <phoneticPr fontId="2"/>
  </si>
  <si>
    <t>Ⅱ0108-1</t>
    <phoneticPr fontId="2"/>
  </si>
  <si>
    <t>デイルーム</t>
    <phoneticPr fontId="2"/>
  </si>
  <si>
    <t>掃除機（東芝　赤色）</t>
    <rPh sb="0" eb="3">
      <t>ソウジキ</t>
    </rPh>
    <rPh sb="4" eb="6">
      <t>トウシバ</t>
    </rPh>
    <rPh sb="7" eb="9">
      <t>アカイロ</t>
    </rPh>
    <phoneticPr fontId="2"/>
  </si>
  <si>
    <t>冷凍庫（シャープ）</t>
    <rPh sb="0" eb="3">
      <t>レイトウコ</t>
    </rPh>
    <phoneticPr fontId="2"/>
  </si>
  <si>
    <t>Ⅱ０１１２－5</t>
    <phoneticPr fontId="2"/>
  </si>
  <si>
    <t>中古店にて購入</t>
    <rPh sb="0" eb="2">
      <t>チュウコ</t>
    </rPh>
    <rPh sb="2" eb="3">
      <t>テン</t>
    </rPh>
    <rPh sb="5" eb="7">
      <t>コウニュウ</t>
    </rPh>
    <phoneticPr fontId="2"/>
  </si>
  <si>
    <t>Ⅱ0116-1</t>
    <phoneticPr fontId="2"/>
  </si>
  <si>
    <t>リクライニング車いす</t>
    <rPh sb="7" eb="8">
      <t>クルマ</t>
    </rPh>
    <phoneticPr fontId="2"/>
  </si>
  <si>
    <t>Ⅱ０３９９－２</t>
    <phoneticPr fontId="2"/>
  </si>
  <si>
    <t>濃紺のリクライニング</t>
    <rPh sb="0" eb="2">
      <t>ノウコン</t>
    </rPh>
    <phoneticPr fontId="2"/>
  </si>
  <si>
    <t>Ⅱ0702-1</t>
    <phoneticPr fontId="2"/>
  </si>
  <si>
    <t>購入</t>
    <rPh sb="0" eb="2">
      <t>コウニュウ</t>
    </rPh>
    <phoneticPr fontId="2"/>
  </si>
  <si>
    <t>Ⅱ０５０１－３</t>
    <phoneticPr fontId="2"/>
  </si>
  <si>
    <t>Ⅱ０５０１－４</t>
    <phoneticPr fontId="2"/>
  </si>
  <si>
    <t>Ⅱ０５０１－５</t>
    <phoneticPr fontId="2"/>
  </si>
  <si>
    <t>多目的</t>
    <rPh sb="0" eb="3">
      <t>タモクテキ</t>
    </rPh>
    <phoneticPr fontId="2"/>
  </si>
  <si>
    <t>事務所　包括</t>
    <rPh sb="0" eb="2">
      <t>ジム</t>
    </rPh>
    <rPh sb="2" eb="3">
      <t>ショ</t>
    </rPh>
    <rPh sb="4" eb="6">
      <t>ホウカツ</t>
    </rPh>
    <phoneticPr fontId="2"/>
  </si>
  <si>
    <t>ハンズフリー拡声器
ATP-PS303</t>
    <rPh sb="6" eb="9">
      <t>カクセイキ</t>
    </rPh>
    <phoneticPr fontId="2"/>
  </si>
  <si>
    <t>JVCﾜｲﾔﾚｽｱﾝﾌﾟPEW51SBMﾜｲﾔﾚｽﾏｲｸ付き</t>
    <rPh sb="28" eb="29">
      <t>ツ</t>
    </rPh>
    <phoneticPr fontId="2"/>
  </si>
  <si>
    <t>JVCﾜｲﾔﾚｽｱﾝﾌﾟPEW51SBMﾜｲﾔﾚｽﾏｲｸ2本付き</t>
    <rPh sb="29" eb="30">
      <t>ホン</t>
    </rPh>
    <rPh sb="30" eb="31">
      <t>ツ</t>
    </rPh>
    <phoneticPr fontId="2"/>
  </si>
  <si>
    <t>2020.10.22</t>
    <phoneticPr fontId="2"/>
  </si>
  <si>
    <t>購入</t>
    <rPh sb="0" eb="2">
      <t>コウニュウ</t>
    </rPh>
    <phoneticPr fontId="2"/>
  </si>
  <si>
    <t>ﾀﾞｲﾆﾁHD-900
Fﾊｲﾌﾞﾘｯﾄﾞ式加湿器</t>
    <rPh sb="21" eb="22">
      <t>シキ</t>
    </rPh>
    <rPh sb="22" eb="24">
      <t>カシツ</t>
    </rPh>
    <rPh sb="24" eb="25">
      <t>キ</t>
    </rPh>
    <phoneticPr fontId="2"/>
  </si>
  <si>
    <t>Ⅱ0116-2</t>
    <phoneticPr fontId="2"/>
  </si>
  <si>
    <t>デイフロアー</t>
    <phoneticPr fontId="2"/>
  </si>
  <si>
    <t>デイせせらぎ</t>
    <phoneticPr fontId="2"/>
  </si>
  <si>
    <t>ヘルパールーム</t>
    <phoneticPr fontId="2"/>
  </si>
  <si>
    <t>デイ職員休憩室</t>
    <rPh sb="2" eb="4">
      <t>ショクイン</t>
    </rPh>
    <rPh sb="4" eb="7">
      <t>キュウケイシツ</t>
    </rPh>
    <phoneticPr fontId="2"/>
  </si>
  <si>
    <t>Ⅱ0116-3</t>
    <phoneticPr fontId="2"/>
  </si>
  <si>
    <t>Ⅱ0116-4</t>
    <phoneticPr fontId="2"/>
  </si>
  <si>
    <t>Ⅱ0116-5</t>
    <phoneticPr fontId="2"/>
  </si>
  <si>
    <t>キャビネット獅子王</t>
    <rPh sb="6" eb="9">
      <t>シシオウ</t>
    </rPh>
    <phoneticPr fontId="2"/>
  </si>
  <si>
    <t>認知症仕切り一式　獅子王</t>
    <rPh sb="0" eb="3">
      <t>ニンチショウ</t>
    </rPh>
    <rPh sb="3" eb="5">
      <t>シキ</t>
    </rPh>
    <rPh sb="6" eb="8">
      <t>イッシキ</t>
    </rPh>
    <rPh sb="9" eb="12">
      <t>シシオウ</t>
    </rPh>
    <phoneticPr fontId="2"/>
  </si>
  <si>
    <t>Ⅱ０１０５－0２</t>
    <phoneticPr fontId="2"/>
  </si>
  <si>
    <t>Ⅱ０１０５－01</t>
    <phoneticPr fontId="2"/>
  </si>
  <si>
    <t>バリアフリースケール</t>
    <phoneticPr fontId="2"/>
  </si>
  <si>
    <t>Ⅱ０３９９－3</t>
    <phoneticPr fontId="2"/>
  </si>
  <si>
    <t>スタッドレスタイヤ</t>
    <phoneticPr fontId="2"/>
  </si>
  <si>
    <t>Ⅱ0702-2</t>
    <phoneticPr fontId="2"/>
  </si>
  <si>
    <t>購入</t>
    <rPh sb="0" eb="2">
      <t>コウニュウ</t>
    </rPh>
    <phoneticPr fontId="2"/>
  </si>
  <si>
    <t>イーザックフラットテーブル勾玉</t>
    <rPh sb="13" eb="15">
      <t>マガタマ</t>
    </rPh>
    <phoneticPr fontId="2"/>
  </si>
  <si>
    <t>Ⅱ０１０５－7</t>
    <phoneticPr fontId="2"/>
  </si>
  <si>
    <t>デイ</t>
    <phoneticPr fontId="2"/>
  </si>
  <si>
    <t>カラーベンチ</t>
    <phoneticPr fontId="2"/>
  </si>
  <si>
    <t>Ⅱ０１０５－8</t>
    <phoneticPr fontId="2"/>
  </si>
  <si>
    <t>浴室脱衣室</t>
    <rPh sb="0" eb="2">
      <t>ヨクシツ</t>
    </rPh>
    <rPh sb="2" eb="5">
      <t>ダツイシツ</t>
    </rPh>
    <phoneticPr fontId="2"/>
  </si>
  <si>
    <t>購入</t>
    <rPh sb="0" eb="2">
      <t>コウニュウ</t>
    </rPh>
    <phoneticPr fontId="2"/>
  </si>
  <si>
    <t>ベッド　新楽匠らくらくレギュラー</t>
    <rPh sb="4" eb="5">
      <t>シン</t>
    </rPh>
    <rPh sb="5" eb="7">
      <t>ラクショウ</t>
    </rPh>
    <phoneticPr fontId="2"/>
  </si>
  <si>
    <t>Ⅱ0110-1</t>
    <phoneticPr fontId="2"/>
  </si>
  <si>
    <t>休養室</t>
    <rPh sb="0" eb="2">
      <t>キュウヨウ</t>
    </rPh>
    <rPh sb="2" eb="3">
      <t>シツ</t>
    </rPh>
    <phoneticPr fontId="2"/>
  </si>
  <si>
    <t>中古購入の為、単価は購入価格</t>
    <rPh sb="0" eb="2">
      <t>チュウコ</t>
    </rPh>
    <rPh sb="2" eb="4">
      <t>コウニュウ</t>
    </rPh>
    <rPh sb="5" eb="6">
      <t>タメ</t>
    </rPh>
    <rPh sb="7" eb="9">
      <t>タンカ</t>
    </rPh>
    <rPh sb="10" eb="12">
      <t>コウニュウ</t>
    </rPh>
    <rPh sb="12" eb="14">
      <t>カカク</t>
    </rPh>
    <phoneticPr fontId="2"/>
  </si>
  <si>
    <t>神奈川県より</t>
    <rPh sb="0" eb="4">
      <t>カナガワケン</t>
    </rPh>
    <phoneticPr fontId="2"/>
  </si>
  <si>
    <t>フラット電子レンジ（ハイアール）</t>
    <rPh sb="4" eb="6">
      <t>デンシ</t>
    </rPh>
    <phoneticPr fontId="2"/>
  </si>
  <si>
    <t>Ⅱ０１１２－6</t>
    <phoneticPr fontId="2"/>
  </si>
  <si>
    <t>神奈川県『みんなの感謝お届け』</t>
    <rPh sb="0" eb="4">
      <t>カナガワケン</t>
    </rPh>
    <rPh sb="9" eb="11">
      <t>カンシャ</t>
    </rPh>
    <rPh sb="12" eb="13">
      <t>トド</t>
    </rPh>
    <phoneticPr fontId="2"/>
  </si>
  <si>
    <t>筆まめVer.31</t>
    <rPh sb="0" eb="1">
      <t>フデ</t>
    </rPh>
    <phoneticPr fontId="2"/>
  </si>
  <si>
    <t>Ⅱ１００３－4</t>
    <phoneticPr fontId="2"/>
  </si>
  <si>
    <t>iPad Wi-Fiタイプ</t>
    <phoneticPr fontId="2"/>
  </si>
  <si>
    <t>Ⅱ0503-28</t>
    <phoneticPr fontId="2"/>
  </si>
  <si>
    <t>通所</t>
    <rPh sb="0" eb="2">
      <t>ツウショ</t>
    </rPh>
    <phoneticPr fontId="2"/>
  </si>
  <si>
    <t>Ⅱ0503-29</t>
    <phoneticPr fontId="2"/>
  </si>
  <si>
    <t>購入</t>
    <rPh sb="0" eb="2">
      <t>コウニュウ</t>
    </rPh>
    <phoneticPr fontId="2"/>
  </si>
  <si>
    <t>ポータブル吸引器ミニックｓー２</t>
    <rPh sb="5" eb="8">
      <t>キュウインキ</t>
    </rPh>
    <phoneticPr fontId="2"/>
  </si>
  <si>
    <t>Ⅱ0301－1</t>
    <phoneticPr fontId="2"/>
  </si>
  <si>
    <t>デイ</t>
    <phoneticPr fontId="2"/>
  </si>
  <si>
    <t>ＭＳ２－1400</t>
    <phoneticPr fontId="2"/>
  </si>
  <si>
    <t>Ⅱ0503-30</t>
    <phoneticPr fontId="2"/>
  </si>
  <si>
    <t>Ⅱ0503-31</t>
    <phoneticPr fontId="2"/>
  </si>
  <si>
    <t>Ⅱ0503-32</t>
    <phoneticPr fontId="2"/>
  </si>
  <si>
    <t>プロジェクター
(RICOH PJ WXC1210）</t>
    <phoneticPr fontId="2"/>
  </si>
  <si>
    <t>Ⅱ０５０２－2</t>
    <phoneticPr fontId="2"/>
  </si>
  <si>
    <t>ブルーレイDVDプレイヤー</t>
    <phoneticPr fontId="2"/>
  </si>
  <si>
    <t>Ⅱ０５０１－6</t>
    <phoneticPr fontId="2"/>
  </si>
  <si>
    <t>包括</t>
    <rPh sb="0" eb="2">
      <t>ホウカツ</t>
    </rPh>
    <phoneticPr fontId="2"/>
  </si>
  <si>
    <t>オカムラ折りたたみテーブル　</t>
    <rPh sb="4" eb="5">
      <t>オ</t>
    </rPh>
    <phoneticPr fontId="2"/>
  </si>
  <si>
    <t>Ⅱ０１０５－9</t>
    <phoneticPr fontId="2"/>
  </si>
  <si>
    <t>休憩室</t>
    <rPh sb="0" eb="3">
      <t>キュウケイシツ</t>
    </rPh>
    <phoneticPr fontId="2"/>
  </si>
  <si>
    <t>1F1台・2F4台</t>
    <rPh sb="3" eb="4">
      <t>ダイ</t>
    </rPh>
    <rPh sb="8" eb="9">
      <t>ダイ</t>
    </rPh>
    <phoneticPr fontId="2"/>
  </si>
  <si>
    <t>冷蔵庫（三菱）</t>
    <rPh sb="0" eb="3">
      <t>レイゾウコ</t>
    </rPh>
    <rPh sb="4" eb="6">
      <t>ミツビシ</t>
    </rPh>
    <phoneticPr fontId="2"/>
  </si>
  <si>
    <t>Ⅱ０１１２－7</t>
    <phoneticPr fontId="2"/>
  </si>
  <si>
    <t>デイ休憩室</t>
    <rPh sb="2" eb="5">
      <t>キュウケイシツ</t>
    </rPh>
    <phoneticPr fontId="2"/>
  </si>
  <si>
    <t>購入</t>
    <rPh sb="0" eb="2">
      <t>コウニュウ</t>
    </rPh>
    <phoneticPr fontId="2"/>
  </si>
  <si>
    <t>体温感知顔認証システム</t>
    <rPh sb="0" eb="2">
      <t>タイオン</t>
    </rPh>
    <rPh sb="2" eb="4">
      <t>カンチ</t>
    </rPh>
    <rPh sb="4" eb="5">
      <t>カオ</t>
    </rPh>
    <rPh sb="5" eb="7">
      <t>ニンショウ</t>
    </rPh>
    <phoneticPr fontId="2"/>
  </si>
  <si>
    <t>Ⅱ0299-1</t>
    <phoneticPr fontId="2"/>
  </si>
  <si>
    <t>玄関ホール</t>
    <rPh sb="0" eb="2">
      <t>ゲンカン</t>
    </rPh>
    <phoneticPr fontId="2"/>
  </si>
  <si>
    <t>KKW-006</t>
    <phoneticPr fontId="2"/>
  </si>
  <si>
    <t>衣類乾燥機（日立　DE-N60WV)</t>
    <rPh sb="0" eb="2">
      <t>イルイ</t>
    </rPh>
    <rPh sb="2" eb="5">
      <t>カンソウキ</t>
    </rPh>
    <rPh sb="6" eb="8">
      <t>ヒタチ</t>
    </rPh>
    <phoneticPr fontId="2"/>
  </si>
  <si>
    <t>Ⅱ０１０１－2</t>
    <phoneticPr fontId="2"/>
  </si>
  <si>
    <t>デイ</t>
  </si>
  <si>
    <t>Ⅱ０１１２－8</t>
    <phoneticPr fontId="2"/>
  </si>
  <si>
    <t>冷蔵庫（パナソニック　2020年製）</t>
    <rPh sb="0" eb="3">
      <t>レイゾウコ</t>
    </rPh>
    <rPh sb="15" eb="16">
      <t>ネン</t>
    </rPh>
    <rPh sb="16" eb="17">
      <t>セイ</t>
    </rPh>
    <phoneticPr fontId="2"/>
  </si>
  <si>
    <t>ノートパソコン（HP)</t>
    <phoneticPr fontId="2"/>
  </si>
  <si>
    <t>Ⅱ0503-33</t>
    <phoneticPr fontId="2"/>
  </si>
  <si>
    <t>Ⅱ0503-34</t>
    <phoneticPr fontId="2"/>
  </si>
  <si>
    <t>Ⅱ0503-35</t>
    <phoneticPr fontId="2"/>
  </si>
  <si>
    <t>モバイルプリンター
(ブラザー工業）</t>
    <rPh sb="15" eb="17">
      <t>コウギョウ</t>
    </rPh>
    <phoneticPr fontId="2"/>
  </si>
  <si>
    <t>Ⅱ０５０２－3</t>
    <phoneticPr fontId="2"/>
  </si>
  <si>
    <t>Ⅱ０５０２－4</t>
    <phoneticPr fontId="2"/>
  </si>
  <si>
    <t>Rally PTZ カメラ</t>
    <phoneticPr fontId="2"/>
  </si>
  <si>
    <t>Ⅱ0503-36</t>
    <phoneticPr fontId="2"/>
  </si>
  <si>
    <t>Ⅱ0503-37</t>
    <phoneticPr fontId="2"/>
  </si>
  <si>
    <t>Ⅱ0503-38</t>
    <phoneticPr fontId="2"/>
  </si>
  <si>
    <t>Ⅱ0503-39</t>
    <phoneticPr fontId="2"/>
  </si>
  <si>
    <t>Ⅱ0503-40</t>
    <phoneticPr fontId="2"/>
  </si>
  <si>
    <t>相談員</t>
    <rPh sb="0" eb="2">
      <t>ソウダン</t>
    </rPh>
    <rPh sb="2" eb="3">
      <t>イン</t>
    </rPh>
    <phoneticPr fontId="2"/>
  </si>
  <si>
    <t>アルコール検知器</t>
    <rPh sb="5" eb="8">
      <t>ケンチキ</t>
    </rPh>
    <phoneticPr fontId="2"/>
  </si>
  <si>
    <t>Ⅱ0299-2</t>
    <phoneticPr fontId="2"/>
  </si>
  <si>
    <t>ポータブルDVDドライブ</t>
    <phoneticPr fontId="2"/>
  </si>
  <si>
    <t>Ⅱ０５０１－7</t>
    <phoneticPr fontId="2"/>
  </si>
  <si>
    <t>事務所　</t>
    <rPh sb="0" eb="2">
      <t>ジム</t>
    </rPh>
    <rPh sb="2" eb="3">
      <t>ショ</t>
    </rPh>
    <phoneticPr fontId="2"/>
  </si>
  <si>
    <t>サーモオートピット</t>
    <phoneticPr fontId="2"/>
  </si>
  <si>
    <t>Ⅱ0299-3</t>
    <phoneticPr fontId="2"/>
  </si>
  <si>
    <t>IGOP01</t>
    <phoneticPr fontId="2"/>
  </si>
  <si>
    <t>プロジェクタースクリーン</t>
    <phoneticPr fontId="2"/>
  </si>
  <si>
    <t>シュレッダー（１５０ＡＦＸ）</t>
    <phoneticPr fontId="2"/>
  </si>
  <si>
    <t>Ⅱ０１１４－2</t>
    <phoneticPr fontId="2"/>
  </si>
  <si>
    <t>Ⅱ０１１４－3</t>
    <phoneticPr fontId="2"/>
  </si>
  <si>
    <t>Ⅱ０１１４－1</t>
    <phoneticPr fontId="2"/>
  </si>
  <si>
    <t>4K液晶レグザ(東芝50A250K)</t>
    <rPh sb="2" eb="4">
      <t>エキショウ</t>
    </rPh>
    <rPh sb="8" eb="10">
      <t>トウシバ</t>
    </rPh>
    <phoneticPr fontId="2"/>
  </si>
  <si>
    <t>Ⅱ０１９９－3</t>
    <phoneticPr fontId="2"/>
  </si>
  <si>
    <t>フロアースタンド(RF-570)</t>
    <phoneticPr fontId="2"/>
  </si>
  <si>
    <t>Ⅱ０１９９－4</t>
    <phoneticPr fontId="2"/>
  </si>
  <si>
    <t>プロジェクター
(RICOH PJ WXC4153）</t>
    <phoneticPr fontId="2"/>
  </si>
  <si>
    <t>Ⅱ０５０２－5</t>
    <phoneticPr fontId="2"/>
  </si>
  <si>
    <t>多目的室</t>
    <rPh sb="0" eb="4">
      <t>タモクテキシツ</t>
    </rPh>
    <phoneticPr fontId="2"/>
  </si>
  <si>
    <t>Ⅱ0503-41</t>
    <phoneticPr fontId="2"/>
  </si>
  <si>
    <t>事務</t>
    <rPh sb="0" eb="2">
      <t>ジム</t>
    </rPh>
    <phoneticPr fontId="2"/>
  </si>
  <si>
    <t>ノートパソコン（Dynabook)</t>
    <phoneticPr fontId="2"/>
  </si>
  <si>
    <t>Ⅱ0503-42</t>
    <phoneticPr fontId="2"/>
  </si>
  <si>
    <t>Ⅱ0503-43</t>
    <phoneticPr fontId="2"/>
  </si>
  <si>
    <t>CDラジカセ</t>
    <phoneticPr fontId="2"/>
  </si>
  <si>
    <t>Ⅱ０５０１－8</t>
    <phoneticPr fontId="2"/>
  </si>
  <si>
    <t>生活支援自主事業「社交ダンスはじめませんか」で使用</t>
    <rPh sb="0" eb="2">
      <t>セイカツ</t>
    </rPh>
    <rPh sb="2" eb="4">
      <t>シエン</t>
    </rPh>
    <rPh sb="4" eb="8">
      <t>ジシュジギョウ</t>
    </rPh>
    <rPh sb="9" eb="11">
      <t>シャコウ</t>
    </rPh>
    <rPh sb="23" eb="25">
      <t>シヨウ</t>
    </rPh>
    <phoneticPr fontId="2"/>
  </si>
  <si>
    <t>税込み価格
2020/5/30廃棄</t>
    <rPh sb="0" eb="1">
      <t>ゼイ</t>
    </rPh>
    <rPh sb="1" eb="2">
      <t>コ</t>
    </rPh>
    <rPh sb="3" eb="5">
      <t>カカク</t>
    </rPh>
    <rPh sb="15" eb="17">
      <t>ハイキ</t>
    </rPh>
    <phoneticPr fontId="2"/>
  </si>
  <si>
    <t>包括</t>
    <phoneticPr fontId="2"/>
  </si>
  <si>
    <t>居宅</t>
    <rPh sb="0" eb="2">
      <t>キョタク</t>
    </rPh>
    <phoneticPr fontId="2"/>
  </si>
  <si>
    <t>地交</t>
    <rPh sb="0" eb="2">
      <t>チコウ</t>
    </rPh>
    <phoneticPr fontId="2"/>
  </si>
  <si>
    <t>所長</t>
    <rPh sb="0" eb="2">
      <t>ショチョウ</t>
    </rPh>
    <phoneticPr fontId="2"/>
  </si>
  <si>
    <t>生活支援</t>
    <rPh sb="0" eb="4">
      <t>セイカツシエン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</si>
</sst>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№&quot;&quot;¥&quot;\!\ 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8"/>
      <color indexed="12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>
      <alignment shrinkToFit="1"/>
    </xf>
    <xf numFmtId="38" fontId="3" fillId="0" borderId="13" xfId="1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17" xfId="1" applyFont="1" applyBorder="1" applyAlignment="1">
      <alignment vertical="center" shrinkToFit="1"/>
    </xf>
    <xf numFmtId="38" fontId="3" fillId="0" borderId="14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18" xfId="1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19" xfId="1" applyFont="1" applyBorder="1" applyAlignment="1">
      <alignment vertical="center" shrinkToFit="1"/>
    </xf>
    <xf numFmtId="176" fontId="8" fillId="0" borderId="16" xfId="0" applyNumberFormat="1" applyFont="1" applyBorder="1" applyAlignment="1">
      <alignment horizontal="right" shrinkToFit="1"/>
    </xf>
    <xf numFmtId="0" fontId="4" fillId="0" borderId="3" xfId="0" applyFont="1" applyBorder="1" applyAlignment="1">
      <alignment vertical="center" wrapText="1" shrinkToFit="1"/>
    </xf>
    <xf numFmtId="0" fontId="3" fillId="0" borderId="16" xfId="0" applyFont="1" applyBorder="1" applyAlignment="1">
      <alignment horizontal="center" shrinkToFit="1"/>
    </xf>
    <xf numFmtId="0" fontId="4" fillId="0" borderId="20" xfId="0" applyFont="1" applyBorder="1" applyAlignment="1">
      <alignment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38" fontId="3" fillId="0" borderId="16" xfId="1" applyFont="1" applyBorder="1" applyAlignment="1">
      <alignment vertical="center" shrinkToFit="1"/>
    </xf>
    <xf numFmtId="38" fontId="3" fillId="0" borderId="25" xfId="1" applyFont="1" applyBorder="1" applyAlignment="1">
      <alignment vertical="center" shrinkToFit="1"/>
    </xf>
    <xf numFmtId="38" fontId="3" fillId="0" borderId="26" xfId="1" applyFont="1" applyBorder="1" applyAlignment="1">
      <alignment vertical="center" shrinkToFit="1"/>
    </xf>
    <xf numFmtId="14" fontId="4" fillId="0" borderId="13" xfId="0" applyNumberFormat="1" applyFont="1" applyBorder="1" applyAlignment="1">
      <alignment vertical="center" shrinkToFit="1"/>
    </xf>
    <xf numFmtId="14" fontId="4" fillId="0" borderId="14" xfId="0" applyNumberFormat="1" applyFont="1" applyBorder="1" applyAlignment="1">
      <alignment vertical="center" shrinkToFit="1"/>
    </xf>
    <xf numFmtId="14" fontId="4" fillId="0" borderId="15" xfId="0" applyNumberFormat="1" applyFont="1" applyBorder="1" applyAlignment="1">
      <alignment vertical="center" shrinkToFit="1"/>
    </xf>
    <xf numFmtId="14" fontId="4" fillId="0" borderId="6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 wrapText="1" shrinkToFit="1"/>
    </xf>
    <xf numFmtId="14" fontId="4" fillId="0" borderId="3" xfId="0" applyNumberFormat="1" applyFont="1" applyBorder="1" applyAlignment="1">
      <alignment vertical="center" shrinkToFit="1"/>
    </xf>
    <xf numFmtId="38" fontId="3" fillId="0" borderId="37" xfId="1" applyFont="1" applyBorder="1" applyAlignment="1">
      <alignment vertical="center" shrinkToFit="1"/>
    </xf>
    <xf numFmtId="38" fontId="3" fillId="0" borderId="46" xfId="1" applyFont="1" applyBorder="1" applyAlignment="1">
      <alignment vertical="center" shrinkToFit="1"/>
    </xf>
    <xf numFmtId="0" fontId="6" fillId="0" borderId="7" xfId="0" applyFont="1" applyBorder="1" applyAlignment="1">
      <alignment vertical="center" wrapText="1" shrinkToFit="1"/>
    </xf>
    <xf numFmtId="0" fontId="13" fillId="0" borderId="7" xfId="0" applyFont="1" applyBorder="1" applyAlignment="1">
      <alignment vertical="center" wrapText="1" shrinkToFit="1"/>
    </xf>
    <xf numFmtId="0" fontId="14" fillId="0" borderId="7" xfId="0" applyFont="1" applyBorder="1" applyAlignment="1">
      <alignment vertical="center" wrapText="1" shrinkToFit="1"/>
    </xf>
    <xf numFmtId="0" fontId="14" fillId="0" borderId="3" xfId="0" applyFont="1" applyBorder="1" applyAlignment="1">
      <alignment vertical="center" wrapText="1" shrinkToFit="1"/>
    </xf>
    <xf numFmtId="38" fontId="16" fillId="0" borderId="14" xfId="1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vertical="center" wrapText="1" shrinkToFit="1"/>
    </xf>
    <xf numFmtId="14" fontId="4" fillId="0" borderId="4" xfId="0" applyNumberFormat="1" applyFont="1" applyBorder="1" applyAlignment="1">
      <alignment vertical="center" shrinkToFit="1"/>
    </xf>
    <xf numFmtId="14" fontId="4" fillId="0" borderId="22" xfId="0" applyNumberFormat="1" applyFont="1" applyBorder="1" applyAlignment="1">
      <alignment vertical="center" shrinkToFit="1"/>
    </xf>
    <xf numFmtId="38" fontId="3" fillId="0" borderId="14" xfId="1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vertical="center" shrinkToFit="1"/>
    </xf>
    <xf numFmtId="38" fontId="3" fillId="0" borderId="25" xfId="1" applyFont="1" applyFill="1" applyBorder="1" applyAlignment="1">
      <alignment vertical="center" shrinkToFit="1"/>
    </xf>
    <xf numFmtId="14" fontId="4" fillId="2" borderId="13" xfId="0" applyNumberFormat="1" applyFont="1" applyFill="1" applyBorder="1" applyAlignment="1">
      <alignment vertical="center" shrinkToFit="1"/>
    </xf>
    <xf numFmtId="14" fontId="4" fillId="2" borderId="6" xfId="0" applyNumberFormat="1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38" fontId="3" fillId="2" borderId="13" xfId="1" applyFont="1" applyFill="1" applyBorder="1" applyAlignment="1">
      <alignment vertical="center" shrinkToFit="1"/>
    </xf>
    <xf numFmtId="38" fontId="3" fillId="2" borderId="6" xfId="1" applyFont="1" applyFill="1" applyBorder="1" applyAlignment="1">
      <alignment vertical="center" shrinkToFit="1"/>
    </xf>
    <xf numFmtId="38" fontId="3" fillId="2" borderId="7" xfId="1" applyFont="1" applyFill="1" applyBorder="1" applyAlignment="1">
      <alignment vertical="center" shrinkToFit="1"/>
    </xf>
    <xf numFmtId="38" fontId="3" fillId="2" borderId="17" xfId="1" applyFont="1" applyFill="1" applyBorder="1" applyAlignment="1">
      <alignment vertical="center" shrinkToFit="1"/>
    </xf>
    <xf numFmtId="38" fontId="3" fillId="2" borderId="16" xfId="1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wrapText="1" shrinkToFit="1"/>
    </xf>
    <xf numFmtId="14" fontId="4" fillId="2" borderId="14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38" fontId="3" fillId="2" borderId="14" xfId="1" applyFont="1" applyFill="1" applyBorder="1" applyAlignment="1">
      <alignment vertical="center" shrinkToFit="1"/>
    </xf>
    <xf numFmtId="38" fontId="3" fillId="2" borderId="2" xfId="1" applyFont="1" applyFill="1" applyBorder="1" applyAlignment="1">
      <alignment vertical="center" shrinkToFit="1"/>
    </xf>
    <xf numFmtId="38" fontId="3" fillId="2" borderId="3" xfId="1" applyFont="1" applyFill="1" applyBorder="1" applyAlignment="1">
      <alignment vertical="center" shrinkToFit="1"/>
    </xf>
    <xf numFmtId="38" fontId="3" fillId="2" borderId="18" xfId="1" applyFont="1" applyFill="1" applyBorder="1" applyAlignment="1">
      <alignment vertical="center" shrinkToFit="1"/>
    </xf>
    <xf numFmtId="38" fontId="3" fillId="2" borderId="25" xfId="1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38" fontId="7" fillId="2" borderId="18" xfId="1" applyFont="1" applyFill="1" applyBorder="1" applyAlignment="1">
      <alignment vertical="center" shrinkToFit="1"/>
    </xf>
    <xf numFmtId="0" fontId="14" fillId="2" borderId="3" xfId="0" applyFont="1" applyFill="1" applyBorder="1" applyAlignment="1">
      <alignment vertical="center" wrapText="1" shrinkToFit="1"/>
    </xf>
    <xf numFmtId="0" fontId="6" fillId="2" borderId="3" xfId="0" applyFont="1" applyFill="1" applyBorder="1" applyAlignment="1">
      <alignment vertical="center" wrapText="1" shrinkToFit="1"/>
    </xf>
    <xf numFmtId="38" fontId="3" fillId="0" borderId="17" xfId="1" applyFont="1" applyFill="1" applyBorder="1" applyAlignment="1">
      <alignment vertical="center" shrinkToFit="1"/>
    </xf>
    <xf numFmtId="38" fontId="17" fillId="0" borderId="25" xfId="1" applyFont="1" applyBorder="1" applyAlignment="1">
      <alignment vertical="center" shrinkToFit="1"/>
    </xf>
    <xf numFmtId="0" fontId="4" fillId="0" borderId="0" xfId="0" applyFont="1" applyAlignment="1">
      <alignment wrapText="1" shrinkToFit="1"/>
    </xf>
    <xf numFmtId="38" fontId="17" fillId="0" borderId="2" xfId="1" applyFont="1" applyBorder="1" applyAlignment="1">
      <alignment vertical="center" shrinkToFit="1"/>
    </xf>
    <xf numFmtId="38" fontId="17" fillId="0" borderId="6" xfId="1" applyFont="1" applyBorder="1" applyAlignment="1">
      <alignment vertical="center" shrinkToFit="1"/>
    </xf>
    <xf numFmtId="38" fontId="17" fillId="0" borderId="3" xfId="1" applyFont="1" applyBorder="1" applyAlignment="1">
      <alignment vertical="center" shrinkToFit="1"/>
    </xf>
    <xf numFmtId="38" fontId="17" fillId="0" borderId="17" xfId="1" applyFont="1" applyBorder="1" applyAlignment="1">
      <alignment vertical="center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7" xfId="0" applyFont="1" applyFill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38" fontId="3" fillId="0" borderId="48" xfId="1" applyFont="1" applyBorder="1" applyAlignment="1">
      <alignment vertical="center" shrinkToFit="1"/>
    </xf>
    <xf numFmtId="14" fontId="4" fillId="3" borderId="14" xfId="0" applyNumberFormat="1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38" fontId="3" fillId="3" borderId="14" xfId="1" applyFont="1" applyFill="1" applyBorder="1" applyAlignment="1">
      <alignment vertical="center" shrinkToFit="1"/>
    </xf>
    <xf numFmtId="38" fontId="3" fillId="3" borderId="2" xfId="1" applyFont="1" applyFill="1" applyBorder="1" applyAlignment="1">
      <alignment vertical="center" shrinkToFit="1"/>
    </xf>
    <xf numFmtId="38" fontId="3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3" fillId="3" borderId="18" xfId="1" applyFont="1" applyFill="1" applyBorder="1" applyAlignment="1">
      <alignment vertical="center" shrinkToFit="1"/>
    </xf>
    <xf numFmtId="38" fontId="3" fillId="3" borderId="25" xfId="1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wrapText="1" shrinkToFit="1"/>
    </xf>
    <xf numFmtId="14" fontId="4" fillId="0" borderId="14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0" borderId="18" xfId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0" fontId="4" fillId="0" borderId="31" xfId="0" applyFont="1" applyBorder="1" applyAlignment="1">
      <alignment vertical="center" wrapText="1" shrinkToFit="1"/>
    </xf>
    <xf numFmtId="0" fontId="4" fillId="0" borderId="33" xfId="0" applyFont="1" applyBorder="1" applyAlignment="1">
      <alignment vertical="center" wrapText="1" shrinkToFit="1"/>
    </xf>
    <xf numFmtId="0" fontId="4" fillId="0" borderId="42" xfId="0" applyFont="1" applyBorder="1" applyAlignment="1">
      <alignment vertical="center" wrapText="1" shrinkToFit="1"/>
    </xf>
    <xf numFmtId="0" fontId="4" fillId="0" borderId="43" xfId="0" applyFont="1" applyBorder="1" applyAlignment="1">
      <alignment vertical="center" wrapText="1" shrinkToFit="1"/>
    </xf>
    <xf numFmtId="0" fontId="4" fillId="0" borderId="39" xfId="0" applyFont="1" applyBorder="1" applyAlignment="1">
      <alignment vertical="center" wrapText="1" shrinkToFit="1"/>
    </xf>
    <xf numFmtId="0" fontId="4" fillId="0" borderId="40" xfId="0" applyFont="1" applyBorder="1" applyAlignment="1">
      <alignment vertical="center" wrapText="1" shrinkToFit="1"/>
    </xf>
    <xf numFmtId="0" fontId="4" fillId="0" borderId="37" xfId="0" applyFont="1" applyBorder="1" applyAlignment="1">
      <alignment vertical="center" wrapText="1" shrinkToFit="1"/>
    </xf>
    <xf numFmtId="0" fontId="4" fillId="0" borderId="38" xfId="0" applyFont="1" applyBorder="1" applyAlignment="1">
      <alignment vertical="center" wrapText="1" shrinkToFit="1"/>
    </xf>
    <xf numFmtId="0" fontId="4" fillId="3" borderId="37" xfId="0" applyFont="1" applyFill="1" applyBorder="1" applyAlignment="1">
      <alignment vertical="center" wrapText="1" shrinkToFit="1"/>
    </xf>
    <xf numFmtId="0" fontId="4" fillId="3" borderId="38" xfId="0" applyFont="1" applyFill="1" applyBorder="1" applyAlignment="1">
      <alignment vertical="center" wrapText="1" shrinkToFit="1"/>
    </xf>
    <xf numFmtId="0" fontId="4" fillId="0" borderId="31" xfId="0" applyFont="1" applyBorder="1" applyAlignment="1">
      <alignment horizontal="left" vertical="center" wrapText="1" shrinkToFit="1"/>
    </xf>
    <xf numFmtId="0" fontId="4" fillId="0" borderId="33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0" borderId="38" xfId="0" applyFont="1" applyBorder="1" applyAlignment="1">
      <alignment horizontal="left" vertical="center" wrapText="1" shrinkToFit="1"/>
    </xf>
    <xf numFmtId="0" fontId="4" fillId="0" borderId="42" xfId="0" applyFont="1" applyBorder="1" applyAlignment="1">
      <alignment horizontal="left" vertical="center" wrapText="1" shrinkToFit="1"/>
    </xf>
    <xf numFmtId="0" fontId="4" fillId="0" borderId="43" xfId="0" applyFont="1" applyBorder="1" applyAlignment="1">
      <alignment horizontal="left" vertical="center" wrapText="1" shrinkToFi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0" borderId="37" xfId="0" applyFont="1" applyBorder="1" applyAlignment="1">
      <alignment horizontal="left" vertical="center" wrapText="1" shrinkToFit="1"/>
    </xf>
    <xf numFmtId="0" fontId="5" fillId="0" borderId="38" xfId="0" applyFont="1" applyBorder="1" applyAlignment="1">
      <alignment horizontal="left" vertical="center" wrapText="1" shrinkToFit="1"/>
    </xf>
    <xf numFmtId="0" fontId="5" fillId="0" borderId="31" xfId="0" applyFont="1" applyBorder="1" applyAlignment="1">
      <alignment vertical="center" wrapText="1" shrinkToFit="1"/>
    </xf>
    <xf numFmtId="0" fontId="5" fillId="0" borderId="33" xfId="0" applyFont="1" applyBorder="1" applyAlignment="1">
      <alignment vertical="center" wrapText="1" shrinkToFit="1"/>
    </xf>
    <xf numFmtId="0" fontId="4" fillId="0" borderId="39" xfId="0" applyFont="1" applyBorder="1" applyAlignment="1">
      <alignment vertical="center" shrinkToFit="1"/>
    </xf>
    <xf numFmtId="0" fontId="5" fillId="0" borderId="40" xfId="0" applyFont="1" applyBorder="1"/>
    <xf numFmtId="0" fontId="4" fillId="0" borderId="47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5" fillId="0" borderId="37" xfId="0" applyFont="1" applyBorder="1" applyAlignment="1">
      <alignment vertical="center" wrapText="1" shrinkToFit="1"/>
    </xf>
    <xf numFmtId="0" fontId="5" fillId="0" borderId="38" xfId="0" applyFont="1" applyBorder="1" applyAlignment="1">
      <alignment vertical="center" wrapText="1" shrinkToFit="1"/>
    </xf>
    <xf numFmtId="0" fontId="4" fillId="0" borderId="44" xfId="0" applyFont="1" applyBorder="1" applyAlignment="1">
      <alignment vertical="center" wrapText="1" shrinkToFit="1"/>
    </xf>
    <xf numFmtId="0" fontId="4" fillId="0" borderId="45" xfId="0" applyFont="1" applyBorder="1" applyAlignment="1">
      <alignment vertical="center" wrapText="1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2" fillId="0" borderId="30" xfId="0" applyNumberFormat="1" applyFont="1" applyBorder="1" applyAlignment="1">
      <alignment horizontal="center" vertical="center" shrinkToFit="1"/>
    </xf>
    <xf numFmtId="0" fontId="4" fillId="2" borderId="31" xfId="0" applyFont="1" applyFill="1" applyBorder="1" applyAlignment="1">
      <alignment vertical="center" wrapText="1" shrinkToFit="1"/>
    </xf>
    <xf numFmtId="0" fontId="4" fillId="2" borderId="33" xfId="0" applyFont="1" applyFill="1" applyBorder="1" applyAlignment="1">
      <alignment vertical="center" wrapText="1" shrinkToFit="1"/>
    </xf>
    <xf numFmtId="38" fontId="3" fillId="0" borderId="37" xfId="1" applyFont="1" applyBorder="1" applyAlignment="1">
      <alignment horizontal="center" vertical="center" shrinkToFit="1"/>
    </xf>
    <xf numFmtId="38" fontId="3" fillId="0" borderId="38" xfId="1" applyFont="1" applyBorder="1" applyAlignment="1">
      <alignment horizontal="center" vertical="center" shrinkToFit="1"/>
    </xf>
    <xf numFmtId="0" fontId="4" fillId="2" borderId="37" xfId="0" applyFont="1" applyFill="1" applyBorder="1" applyAlignment="1">
      <alignment vertical="center" wrapText="1" shrinkToFit="1"/>
    </xf>
    <xf numFmtId="0" fontId="4" fillId="2" borderId="38" xfId="0" applyFont="1" applyFill="1" applyBorder="1" applyAlignment="1">
      <alignment vertical="center" wrapText="1" shrinkToFit="1"/>
    </xf>
    <xf numFmtId="0" fontId="4" fillId="2" borderId="37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4" fillId="0" borderId="37" xfId="0" applyFont="1" applyFill="1" applyBorder="1" applyAlignment="1">
      <alignment vertical="center" wrapText="1" shrinkToFit="1"/>
    </xf>
    <xf numFmtId="0" fontId="4" fillId="0" borderId="38" xfId="0" applyFont="1" applyFill="1" applyBorder="1" applyAlignment="1">
      <alignment vertical="center" wrapText="1" shrinkToFit="1"/>
    </xf>
    <xf numFmtId="0" fontId="4" fillId="2" borderId="44" xfId="0" applyFont="1" applyFill="1" applyBorder="1" applyAlignment="1">
      <alignment vertical="center" wrapText="1" shrinkToFit="1"/>
    </xf>
    <xf numFmtId="0" fontId="4" fillId="2" borderId="45" xfId="0" applyFont="1" applyFill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tabSelected="1" view="pageBreakPreview" zoomScale="60" zoomScaleNormal="70" workbookViewId="0">
      <selection activeCell="C8" sqref="C8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27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28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59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42713</v>
      </c>
      <c r="B8" s="47"/>
      <c r="C8" s="9" t="s">
        <v>158</v>
      </c>
      <c r="D8" s="130" t="s">
        <v>161</v>
      </c>
      <c r="E8" s="131"/>
      <c r="F8" s="20">
        <v>1</v>
      </c>
      <c r="G8" s="21">
        <v>52000</v>
      </c>
      <c r="H8" s="21">
        <f>IF(F8="","",F8*G8)</f>
        <v>52000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5">
        <f>IF(L8="","",G8)</f>
        <v>52000</v>
      </c>
      <c r="N8" s="50">
        <f>IF(L8="","",L8*M8)</f>
        <v>52000</v>
      </c>
      <c r="O8" s="51" t="s">
        <v>159</v>
      </c>
      <c r="P8" s="41" t="s">
        <v>330</v>
      </c>
      <c r="Q8" s="49" t="s">
        <v>169</v>
      </c>
    </row>
    <row r="9" spans="1:17" ht="39.950000000000003" customHeight="1" x14ac:dyDescent="0.15">
      <c r="A9" s="44">
        <v>44449</v>
      </c>
      <c r="B9" s="5"/>
      <c r="C9" s="9" t="s">
        <v>61</v>
      </c>
      <c r="D9" s="132" t="s">
        <v>328</v>
      </c>
      <c r="E9" s="133"/>
      <c r="F9" s="24">
        <v>1</v>
      </c>
      <c r="G9" s="25">
        <v>55400</v>
      </c>
      <c r="H9" s="21">
        <f t="shared" ref="H9:H10" si="0">IF(F9="","",F9*G9)</f>
        <v>55400</v>
      </c>
      <c r="I9" s="25"/>
      <c r="J9" s="25" t="str">
        <f t="shared" ref="J9:J10" si="1">IF(I9="","",G9)</f>
        <v/>
      </c>
      <c r="K9" s="21" t="str">
        <f t="shared" ref="K9:K10" si="2">IF(I9="","",I9*J9)</f>
        <v/>
      </c>
      <c r="L9" s="25">
        <f t="shared" ref="L9:L10" si="3">IF(F9-I9=0,"",F9-I9)</f>
        <v>1</v>
      </c>
      <c r="M9" s="25">
        <f t="shared" ref="M9:M10" si="4">IF(L9="","",G9)</f>
        <v>55400</v>
      </c>
      <c r="N9" s="26">
        <f t="shared" ref="N9:N10" si="5">IF(L9="","",L9*M9)</f>
        <v>55400</v>
      </c>
      <c r="O9" s="20" t="s">
        <v>329</v>
      </c>
      <c r="P9" s="41" t="s">
        <v>330</v>
      </c>
      <c r="Q9" s="6"/>
    </row>
    <row r="10" spans="1:17" ht="39.950000000000003" customHeight="1" thickBot="1" x14ac:dyDescent="0.2">
      <c r="A10" s="46"/>
      <c r="B10" s="7"/>
      <c r="C10" s="7"/>
      <c r="D10" s="134"/>
      <c r="E10" s="135"/>
      <c r="F10" s="28"/>
      <c r="G10" s="29"/>
      <c r="H10" s="29" t="str">
        <f t="shared" si="0"/>
        <v/>
      </c>
      <c r="I10" s="29"/>
      <c r="J10" s="29" t="str">
        <f t="shared" si="1"/>
        <v/>
      </c>
      <c r="K10" s="29" t="str">
        <f t="shared" si="2"/>
        <v/>
      </c>
      <c r="L10" s="29" t="str">
        <f t="shared" si="3"/>
        <v/>
      </c>
      <c r="M10" s="29" t="str">
        <f t="shared" si="4"/>
        <v/>
      </c>
      <c r="N10" s="30" t="str">
        <f t="shared" si="5"/>
        <v/>
      </c>
      <c r="O10" s="31"/>
      <c r="P10" s="43"/>
      <c r="Q10" s="8"/>
    </row>
    <row r="11" spans="1:17" s="1" customFormat="1" ht="24.95" customHeight="1" x14ac:dyDescent="0.15"/>
    <row r="12" spans="1:17" s="1" customFormat="1" x14ac:dyDescent="0.15"/>
    <row r="13" spans="1:17" s="1" customFormat="1" x14ac:dyDescent="0.15"/>
    <row r="14" spans="1:17" s="1" customFormat="1" x14ac:dyDescent="0.15"/>
    <row r="15" spans="1:17" s="1" customFormat="1" x14ac:dyDescent="0.15"/>
  </sheetData>
  <mergeCells count="15">
    <mergeCell ref="D8:E8"/>
    <mergeCell ref="D9:E9"/>
    <mergeCell ref="D10:E10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6"/>
  <sheetViews>
    <sheetView view="pageBreakPreview" zoomScale="60" zoomScaleNormal="50" workbookViewId="0">
      <selection activeCell="K10" sqref="K10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55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62" t="s">
        <v>58</v>
      </c>
      <c r="D4" s="163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42198</v>
      </c>
      <c r="B8" s="47"/>
      <c r="C8" s="9" t="s">
        <v>140</v>
      </c>
      <c r="D8" s="130" t="s">
        <v>141</v>
      </c>
      <c r="E8" s="131"/>
      <c r="F8" s="20">
        <v>1</v>
      </c>
      <c r="G8" s="21">
        <v>96000</v>
      </c>
      <c r="H8" s="21">
        <f>IF(F8="","",F8*G8)</f>
        <v>96000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96000</v>
      </c>
      <c r="N8" s="22">
        <f>IF(L8="","",L8*M8)</f>
        <v>96000</v>
      </c>
      <c r="O8" s="23" t="s">
        <v>142</v>
      </c>
      <c r="P8" s="41" t="s">
        <v>143</v>
      </c>
      <c r="Q8" s="10" t="s">
        <v>144</v>
      </c>
    </row>
    <row r="9" spans="1:17" ht="39.950000000000003" customHeight="1" x14ac:dyDescent="0.15">
      <c r="A9" s="45">
        <v>42198</v>
      </c>
      <c r="B9" s="5"/>
      <c r="C9" s="5" t="s">
        <v>140</v>
      </c>
      <c r="D9" s="136" t="s">
        <v>145</v>
      </c>
      <c r="E9" s="137"/>
      <c r="F9" s="24">
        <v>1</v>
      </c>
      <c r="G9" s="25">
        <v>50000</v>
      </c>
      <c r="H9" s="21">
        <f t="shared" ref="H9:H12" si="0">IF(F9="","",F9*G9)</f>
        <v>50000</v>
      </c>
      <c r="I9" s="25"/>
      <c r="J9" s="25" t="str">
        <f t="shared" ref="J9:J12" si="1">IF(I9="","",G9)</f>
        <v/>
      </c>
      <c r="K9" s="21" t="str">
        <f t="shared" ref="K9:K12" si="2">IF(I9="","",I9*J9)</f>
        <v/>
      </c>
      <c r="L9" s="25">
        <f t="shared" ref="L9:L12" si="3">IF(F9-I9=0,"",F9-I9)</f>
        <v>1</v>
      </c>
      <c r="M9" s="25">
        <f t="shared" ref="M9:M12" si="4">IF(L9="","",G9)</f>
        <v>50000</v>
      </c>
      <c r="N9" s="26">
        <f t="shared" ref="N9:N12" si="5">IF(L9="","",L9*M9)</f>
        <v>50000</v>
      </c>
      <c r="O9" s="27" t="s">
        <v>146</v>
      </c>
      <c r="P9" s="42" t="s">
        <v>147</v>
      </c>
      <c r="Q9" s="33" t="s">
        <v>148</v>
      </c>
    </row>
    <row r="10" spans="1:17" ht="39.950000000000003" customHeight="1" x14ac:dyDescent="0.15">
      <c r="A10" s="45">
        <v>45158</v>
      </c>
      <c r="B10" s="5"/>
      <c r="C10" s="5" t="s">
        <v>61</v>
      </c>
      <c r="D10" s="136" t="s">
        <v>360</v>
      </c>
      <c r="E10" s="137"/>
      <c r="F10" s="24">
        <v>1</v>
      </c>
      <c r="G10" s="25">
        <v>82500</v>
      </c>
      <c r="H10" s="21">
        <f t="shared" si="0"/>
        <v>82500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82500</v>
      </c>
      <c r="N10" s="26">
        <f t="shared" si="5"/>
        <v>82500</v>
      </c>
      <c r="O10" s="27" t="s">
        <v>361</v>
      </c>
      <c r="P10" s="42" t="s">
        <v>69</v>
      </c>
      <c r="Q10" s="10" t="s">
        <v>144</v>
      </c>
    </row>
    <row r="11" spans="1:17" ht="39.950000000000003" customHeight="1" x14ac:dyDescent="0.15">
      <c r="A11" s="45">
        <v>45158</v>
      </c>
      <c r="B11" s="5"/>
      <c r="C11" s="5" t="s">
        <v>61</v>
      </c>
      <c r="D11" s="136" t="s">
        <v>362</v>
      </c>
      <c r="E11" s="137"/>
      <c r="F11" s="24">
        <v>1</v>
      </c>
      <c r="G11" s="25">
        <v>33000</v>
      </c>
      <c r="H11" s="21">
        <f t="shared" si="0"/>
        <v>33000</v>
      </c>
      <c r="I11" s="25"/>
      <c r="J11" s="25" t="str">
        <f t="shared" si="1"/>
        <v/>
      </c>
      <c r="K11" s="21" t="str">
        <f t="shared" si="2"/>
        <v/>
      </c>
      <c r="L11" s="25">
        <f t="shared" si="3"/>
        <v>1</v>
      </c>
      <c r="M11" s="25">
        <f t="shared" si="4"/>
        <v>33000</v>
      </c>
      <c r="N11" s="26">
        <f t="shared" si="5"/>
        <v>33000</v>
      </c>
      <c r="O11" s="27" t="s">
        <v>363</v>
      </c>
      <c r="P11" s="42" t="s">
        <v>69</v>
      </c>
      <c r="Q11" s="10" t="s">
        <v>144</v>
      </c>
    </row>
    <row r="12" spans="1:17" ht="39.950000000000003" customHeight="1" thickBot="1" x14ac:dyDescent="0.2">
      <c r="A12" s="46"/>
      <c r="B12" s="7"/>
      <c r="C12" s="7"/>
      <c r="D12" s="134"/>
      <c r="E12" s="135"/>
      <c r="F12" s="28"/>
      <c r="G12" s="29"/>
      <c r="H12" s="29" t="str">
        <f t="shared" si="0"/>
        <v/>
      </c>
      <c r="I12" s="29"/>
      <c r="J12" s="29" t="str">
        <f t="shared" si="1"/>
        <v/>
      </c>
      <c r="K12" s="29" t="str">
        <f t="shared" si="2"/>
        <v/>
      </c>
      <c r="L12" s="29" t="str">
        <f t="shared" si="3"/>
        <v/>
      </c>
      <c r="M12" s="29" t="str">
        <f t="shared" si="4"/>
        <v/>
      </c>
      <c r="N12" s="30" t="str">
        <f t="shared" si="5"/>
        <v/>
      </c>
      <c r="O12" s="31"/>
      <c r="P12" s="43"/>
      <c r="Q12" s="8"/>
    </row>
    <row r="13" spans="1:17" s="1" customFormat="1" x14ac:dyDescent="0.15"/>
    <row r="14" spans="1:17" s="1" customFormat="1" x14ac:dyDescent="0.15"/>
    <row r="15" spans="1:17" s="1" customFormat="1" x14ac:dyDescent="0.15"/>
    <row r="16" spans="1:17" s="1" customFormat="1" x14ac:dyDescent="0.15"/>
  </sheetData>
  <mergeCells count="17">
    <mergeCell ref="D11:E11"/>
    <mergeCell ref="D12:E12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7"/>
  <sheetViews>
    <sheetView view="pageBreakPreview" zoomScale="60" zoomScaleNormal="48" workbookViewId="0">
      <selection activeCell="I6" sqref="I6:K6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54</v>
      </c>
      <c r="C3" s="126" t="s">
        <v>55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56</v>
      </c>
      <c r="C4" s="128" t="s">
        <v>44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65">
        <v>44357</v>
      </c>
      <c r="B8" s="66"/>
      <c r="C8" s="67" t="s">
        <v>323</v>
      </c>
      <c r="D8" s="164" t="s">
        <v>324</v>
      </c>
      <c r="E8" s="165"/>
      <c r="F8" s="68">
        <v>1</v>
      </c>
      <c r="G8" s="69">
        <v>99800</v>
      </c>
      <c r="H8" s="69">
        <f>IF(F8="","",F8*G8)</f>
        <v>99800</v>
      </c>
      <c r="I8" s="68">
        <v>1</v>
      </c>
      <c r="J8" s="69">
        <v>99800</v>
      </c>
      <c r="K8" s="69">
        <f>IF(I8="","",I8*J8)</f>
        <v>99800</v>
      </c>
      <c r="L8" s="69" t="str">
        <f>IF(F8-I8=0,"",F8-I8)</f>
        <v/>
      </c>
      <c r="M8" s="69" t="str">
        <f>IF(L8="","",G8)</f>
        <v/>
      </c>
      <c r="N8" s="70" t="str">
        <f>IF(L8="","",L8*M8)</f>
        <v/>
      </c>
      <c r="O8" s="71" t="s">
        <v>325</v>
      </c>
      <c r="P8" s="72" t="s">
        <v>326</v>
      </c>
      <c r="Q8" s="73" t="s">
        <v>327</v>
      </c>
    </row>
    <row r="9" spans="1:17" ht="39.950000000000003" customHeight="1" x14ac:dyDescent="0.15">
      <c r="A9" s="45">
        <v>44742</v>
      </c>
      <c r="B9" s="5"/>
      <c r="C9" s="9" t="s">
        <v>61</v>
      </c>
      <c r="D9" s="136" t="s">
        <v>347</v>
      </c>
      <c r="E9" s="137"/>
      <c r="F9" s="24">
        <v>1</v>
      </c>
      <c r="G9" s="25">
        <v>122100</v>
      </c>
      <c r="H9" s="21">
        <f t="shared" ref="H9:H11" si="0">IF(F9="","",F9*G9)</f>
        <v>122100</v>
      </c>
      <c r="I9" s="25"/>
      <c r="J9" s="25" t="str">
        <f t="shared" ref="J9:J11" si="1">IF(I9="","",G9)</f>
        <v/>
      </c>
      <c r="K9" s="21" t="str">
        <f t="shared" ref="K9:K11" si="2">IF(I9="","",I9*J9)</f>
        <v/>
      </c>
      <c r="L9" s="25">
        <f t="shared" ref="L9:L11" si="3">IF(F9-I9=0,"",F9-I9)</f>
        <v>1</v>
      </c>
      <c r="M9" s="25">
        <f t="shared" ref="M9:M11" si="4">IF(L9="","",G9)</f>
        <v>122100</v>
      </c>
      <c r="N9" s="26">
        <f t="shared" ref="N9:N11" si="5">IF(L9="","",L9*M9)</f>
        <v>122100</v>
      </c>
      <c r="O9" s="23" t="s">
        <v>348</v>
      </c>
      <c r="P9" s="42" t="s">
        <v>69</v>
      </c>
      <c r="Q9" s="6"/>
    </row>
    <row r="10" spans="1:17" ht="39.950000000000003" customHeight="1" x14ac:dyDescent="0.15">
      <c r="A10" s="45">
        <v>45008</v>
      </c>
      <c r="B10" s="5"/>
      <c r="C10" s="9" t="s">
        <v>61</v>
      </c>
      <c r="D10" s="136" t="s">
        <v>352</v>
      </c>
      <c r="E10" s="137"/>
      <c r="F10" s="24">
        <v>1</v>
      </c>
      <c r="G10" s="25">
        <v>32230</v>
      </c>
      <c r="H10" s="21">
        <f t="shared" si="0"/>
        <v>32230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32230</v>
      </c>
      <c r="N10" s="26">
        <f t="shared" si="5"/>
        <v>32230</v>
      </c>
      <c r="O10" s="23" t="s">
        <v>353</v>
      </c>
      <c r="P10" s="41" t="s">
        <v>326</v>
      </c>
      <c r="Q10" s="6" t="s">
        <v>354</v>
      </c>
    </row>
    <row r="11" spans="1:17" ht="39.950000000000003" customHeight="1" thickBot="1" x14ac:dyDescent="0.2">
      <c r="A11" s="46"/>
      <c r="B11" s="7"/>
      <c r="C11" s="7"/>
      <c r="D11" s="134"/>
      <c r="E11" s="135"/>
      <c r="F11" s="28"/>
      <c r="G11" s="29"/>
      <c r="H11" s="29" t="str">
        <f t="shared" si="0"/>
        <v/>
      </c>
      <c r="I11" s="29"/>
      <c r="J11" s="29" t="str">
        <f t="shared" si="1"/>
        <v/>
      </c>
      <c r="K11" s="29" t="str">
        <f t="shared" si="2"/>
        <v/>
      </c>
      <c r="L11" s="29" t="str">
        <f t="shared" si="3"/>
        <v/>
      </c>
      <c r="M11" s="29" t="str">
        <f t="shared" si="4"/>
        <v/>
      </c>
      <c r="N11" s="30" t="str">
        <f t="shared" si="5"/>
        <v/>
      </c>
      <c r="O11" s="31"/>
      <c r="P11" s="43"/>
      <c r="Q11" s="8"/>
    </row>
    <row r="12" spans="1:17" s="1" customFormat="1" ht="24.95" customHeight="1" x14ac:dyDescent="0.15"/>
    <row r="13" spans="1:17" s="1" customFormat="1" ht="24.95" customHeight="1" x14ac:dyDescent="0.15"/>
    <row r="14" spans="1:17" s="1" customFormat="1" x14ac:dyDescent="0.15"/>
    <row r="15" spans="1:17" s="1" customFormat="1" x14ac:dyDescent="0.15"/>
    <row r="16" spans="1:17" s="1" customFormat="1" x14ac:dyDescent="0.15"/>
    <row r="17" s="1" customFormat="1" x14ac:dyDescent="0.15"/>
  </sheetData>
  <mergeCells count="16">
    <mergeCell ref="D11:E11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"/>
  <sheetViews>
    <sheetView view="pageBreakPreview" zoomScale="60" zoomScaleNormal="50" workbookViewId="0">
      <selection activeCell="H9" sqref="H9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37</v>
      </c>
      <c r="C3" s="126" t="s">
        <v>39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38</v>
      </c>
      <c r="C4" s="128" t="s">
        <v>40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44259</v>
      </c>
      <c r="B8" s="47"/>
      <c r="C8" s="9" t="s">
        <v>303</v>
      </c>
      <c r="D8" s="130" t="s">
        <v>304</v>
      </c>
      <c r="E8" s="131"/>
      <c r="F8" s="20">
        <v>1</v>
      </c>
      <c r="G8" s="21">
        <v>37700</v>
      </c>
      <c r="H8" s="21">
        <f>IF(F8="","",F8*G8)</f>
        <v>37700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37700</v>
      </c>
      <c r="N8" s="22">
        <f>IF(L8="","",L8*M8)</f>
        <v>37700</v>
      </c>
      <c r="O8" s="23" t="s">
        <v>305</v>
      </c>
      <c r="P8" s="41" t="s">
        <v>306</v>
      </c>
      <c r="Q8" s="10" t="s">
        <v>307</v>
      </c>
    </row>
    <row r="9" spans="1:17" ht="39.950000000000003" customHeight="1" thickBot="1" x14ac:dyDescent="0.2">
      <c r="A9" s="46"/>
      <c r="B9" s="7"/>
      <c r="C9" s="7"/>
      <c r="D9" s="134"/>
      <c r="E9" s="135"/>
      <c r="F9" s="28"/>
      <c r="G9" s="29"/>
      <c r="H9" s="29" t="str">
        <f t="shared" ref="H9" si="0">IF(F9="","",F9*G9)</f>
        <v/>
      </c>
      <c r="I9" s="29"/>
      <c r="J9" s="29" t="str">
        <f t="shared" ref="J9" si="1">IF(I9="","",G9)</f>
        <v/>
      </c>
      <c r="K9" s="29" t="str">
        <f t="shared" ref="K9" si="2">IF(I9="","",I9*J9)</f>
        <v/>
      </c>
      <c r="L9" s="29" t="str">
        <f t="shared" ref="L9" si="3">IF(F9-I9=0,"",F9-I9)</f>
        <v/>
      </c>
      <c r="M9" s="29" t="str">
        <f t="shared" ref="M9" si="4">IF(L9="","",G9)</f>
        <v/>
      </c>
      <c r="N9" s="30" t="str">
        <f t="shared" ref="N9" si="5">IF(L9="","",L9*M9)</f>
        <v/>
      </c>
      <c r="O9" s="31"/>
      <c r="P9" s="43"/>
      <c r="Q9" s="8"/>
    </row>
    <row r="10" spans="1:17" s="1" customFormat="1" ht="24.95" customHeight="1" x14ac:dyDescent="0.15"/>
    <row r="11" spans="1:17" s="1" customFormat="1" ht="24.95" customHeight="1" x14ac:dyDescent="0.15"/>
    <row r="12" spans="1:17" s="1" customFormat="1" x14ac:dyDescent="0.15"/>
    <row r="13" spans="1:17" s="1" customFormat="1" x14ac:dyDescent="0.15"/>
    <row r="14" spans="1:17" s="1" customFormat="1" x14ac:dyDescent="0.15"/>
    <row r="15" spans="1:17" s="1" customFormat="1" x14ac:dyDescent="0.15"/>
  </sheetData>
  <mergeCells count="14"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6"/>
  <sheetViews>
    <sheetView view="pageBreakPreview" zoomScale="60" zoomScaleNormal="50" workbookViewId="0">
      <selection activeCell="K4" sqref="K4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37</v>
      </c>
      <c r="C3" s="126" t="s">
        <v>43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38</v>
      </c>
      <c r="C4" s="128" t="s">
        <v>44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41957</v>
      </c>
      <c r="B8" s="47"/>
      <c r="C8" s="9" t="s">
        <v>125</v>
      </c>
      <c r="D8" s="130" t="s">
        <v>126</v>
      </c>
      <c r="E8" s="131"/>
      <c r="F8" s="20">
        <v>1</v>
      </c>
      <c r="G8" s="21">
        <v>60000</v>
      </c>
      <c r="H8" s="21">
        <f>IF(F8="","",F8*G8)</f>
        <v>60000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60000</v>
      </c>
      <c r="N8" s="22">
        <f>IF(L8="","",L8*M8)</f>
        <v>60000</v>
      </c>
      <c r="O8" s="23" t="s">
        <v>127</v>
      </c>
      <c r="P8" s="41" t="s">
        <v>128</v>
      </c>
      <c r="Q8" s="10" t="s">
        <v>129</v>
      </c>
    </row>
    <row r="9" spans="1:17" ht="39.950000000000003" customHeight="1" x14ac:dyDescent="0.15">
      <c r="A9" s="45">
        <v>42309</v>
      </c>
      <c r="B9" s="5"/>
      <c r="C9" s="5" t="s">
        <v>237</v>
      </c>
      <c r="D9" s="136" t="s">
        <v>277</v>
      </c>
      <c r="E9" s="137"/>
      <c r="F9" s="24">
        <v>1</v>
      </c>
      <c r="G9" s="25">
        <v>162000</v>
      </c>
      <c r="H9" s="21">
        <f t="shared" ref="H9:H11" si="0">IF(F9="","",F9*G9)</f>
        <v>162000</v>
      </c>
      <c r="I9" s="25"/>
      <c r="J9" s="25" t="str">
        <f t="shared" ref="J9:J11" si="1">IF(I9="","",G9)</f>
        <v/>
      </c>
      <c r="K9" s="21" t="str">
        <f t="shared" ref="K9:K11" si="2">IF(I9="","",I9*J9)</f>
        <v/>
      </c>
      <c r="L9" s="25">
        <f t="shared" ref="L9:L11" si="3">IF(F9-I9=0,"",F9-I9)</f>
        <v>1</v>
      </c>
      <c r="M9" s="25">
        <f t="shared" ref="M9:M11" si="4">IF(L9="","",G9)</f>
        <v>162000</v>
      </c>
      <c r="N9" s="26">
        <f t="shared" ref="N9:N11" si="5">IF(L9="","",L9*M9)</f>
        <v>162000</v>
      </c>
      <c r="O9" s="23" t="s">
        <v>278</v>
      </c>
      <c r="P9" s="42" t="s">
        <v>243</v>
      </c>
      <c r="Q9" s="6"/>
    </row>
    <row r="10" spans="1:17" ht="39.950000000000003" customHeight="1" x14ac:dyDescent="0.15">
      <c r="A10" s="45">
        <v>43637</v>
      </c>
      <c r="B10" s="5"/>
      <c r="C10" s="5" t="s">
        <v>61</v>
      </c>
      <c r="D10" s="136" t="s">
        <v>249</v>
      </c>
      <c r="E10" s="137"/>
      <c r="F10" s="24">
        <v>1</v>
      </c>
      <c r="G10" s="25">
        <v>46648</v>
      </c>
      <c r="H10" s="21">
        <f t="shared" ref="H10" si="6">IF(F10="","",F10*G10)</f>
        <v>46648</v>
      </c>
      <c r="I10" s="25"/>
      <c r="J10" s="25" t="str">
        <f t="shared" ref="J10" si="7">IF(I10="","",G10)</f>
        <v/>
      </c>
      <c r="K10" s="21" t="str">
        <f t="shared" ref="K10" si="8">IF(I10="","",I10*J10)</f>
        <v/>
      </c>
      <c r="L10" s="25">
        <f t="shared" ref="L10" si="9">IF(F10-I10=0,"",F10-I10)</f>
        <v>1</v>
      </c>
      <c r="M10" s="25">
        <f t="shared" ref="M10" si="10">IF(L10="","",G10)</f>
        <v>46648</v>
      </c>
      <c r="N10" s="26">
        <f t="shared" ref="N10" si="11">IF(L10="","",L10*M10)</f>
        <v>46648</v>
      </c>
      <c r="O10" s="23" t="s">
        <v>250</v>
      </c>
      <c r="P10" s="42" t="s">
        <v>120</v>
      </c>
      <c r="Q10" s="6" t="s">
        <v>251</v>
      </c>
    </row>
    <row r="11" spans="1:17" ht="39.950000000000003" customHeight="1" thickBot="1" x14ac:dyDescent="0.2">
      <c r="A11" s="46"/>
      <c r="B11" s="7"/>
      <c r="C11" s="7"/>
      <c r="D11" s="134"/>
      <c r="E11" s="135"/>
      <c r="F11" s="28"/>
      <c r="G11" s="29"/>
      <c r="H11" s="29" t="str">
        <f t="shared" si="0"/>
        <v/>
      </c>
      <c r="I11" s="29"/>
      <c r="J11" s="29" t="str">
        <f t="shared" si="1"/>
        <v/>
      </c>
      <c r="K11" s="29" t="str">
        <f t="shared" si="2"/>
        <v/>
      </c>
      <c r="L11" s="29" t="str">
        <f t="shared" si="3"/>
        <v/>
      </c>
      <c r="M11" s="29" t="str">
        <f t="shared" si="4"/>
        <v/>
      </c>
      <c r="N11" s="30" t="str">
        <f t="shared" si="5"/>
        <v/>
      </c>
      <c r="O11" s="31"/>
      <c r="P11" s="43"/>
      <c r="Q11" s="8"/>
    </row>
    <row r="12" spans="1:17" s="1" customFormat="1" ht="24.95" customHeight="1" x14ac:dyDescent="0.15"/>
    <row r="13" spans="1:17" s="1" customFormat="1" x14ac:dyDescent="0.15"/>
    <row r="14" spans="1:17" s="1" customFormat="1" x14ac:dyDescent="0.15"/>
    <row r="15" spans="1:17" s="1" customFormat="1" x14ac:dyDescent="0.15"/>
    <row r="16" spans="1:17" s="1" customFormat="1" x14ac:dyDescent="0.15"/>
  </sheetData>
  <mergeCells count="16"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D11:E11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22"/>
  <sheetViews>
    <sheetView view="pageBreakPreview" zoomScale="60" zoomScaleNormal="59" workbookViewId="0">
      <selection activeCell="Q8" sqref="Q8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113</v>
      </c>
      <c r="B3" s="38" t="s">
        <v>114</v>
      </c>
      <c r="C3" s="126" t="s">
        <v>115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46</v>
      </c>
      <c r="C4" s="128" t="s">
        <v>116</v>
      </c>
      <c r="D4" s="129"/>
      <c r="F4" s="32"/>
      <c r="G4" s="115"/>
      <c r="H4" s="116"/>
      <c r="I4" s="116"/>
      <c r="J4" s="116"/>
      <c r="K4" s="19"/>
      <c r="M4" s="87"/>
      <c r="O4" s="18" t="s">
        <v>20</v>
      </c>
      <c r="P4" s="18"/>
      <c r="Q4" s="34" t="s">
        <v>117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41907</v>
      </c>
      <c r="B8" s="47"/>
      <c r="C8" s="9" t="s">
        <v>61</v>
      </c>
      <c r="D8" s="130" t="s">
        <v>118</v>
      </c>
      <c r="E8" s="131"/>
      <c r="F8" s="20">
        <v>1</v>
      </c>
      <c r="G8" s="21">
        <v>48000</v>
      </c>
      <c r="H8" s="21">
        <f>IF(F8="","",F8*G8)</f>
        <v>48000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48000</v>
      </c>
      <c r="N8" s="22">
        <f>IF(L8="","",L8*M8)</f>
        <v>48000</v>
      </c>
      <c r="O8" s="23" t="s">
        <v>119</v>
      </c>
      <c r="P8" s="41" t="s">
        <v>120</v>
      </c>
      <c r="Q8" s="10" t="s">
        <v>121</v>
      </c>
    </row>
    <row r="9" spans="1:17" ht="39.950000000000003" customHeight="1" x14ac:dyDescent="0.15">
      <c r="A9" s="45">
        <v>43003</v>
      </c>
      <c r="B9" s="5"/>
      <c r="C9" s="5" t="s">
        <v>61</v>
      </c>
      <c r="D9" s="136" t="s">
        <v>184</v>
      </c>
      <c r="E9" s="137"/>
      <c r="F9" s="24">
        <v>1</v>
      </c>
      <c r="G9" s="25">
        <v>42379</v>
      </c>
      <c r="H9" s="21">
        <f t="shared" ref="H9:H16" si="0">IF(F9="","",F9*G9)</f>
        <v>42379</v>
      </c>
      <c r="I9" s="25"/>
      <c r="J9" s="25" t="str">
        <f t="shared" ref="J9:J16" si="1">IF(I9="","",G9)</f>
        <v/>
      </c>
      <c r="K9" s="21" t="str">
        <f t="shared" ref="K9:K16" si="2">IF(I9="","",I9*J9)</f>
        <v/>
      </c>
      <c r="L9" s="25">
        <f t="shared" ref="L9:L16" si="3">IF(F9-I9=0,"",F9-I9)</f>
        <v>1</v>
      </c>
      <c r="M9" s="25">
        <f t="shared" ref="M9:M16" si="4">IF(L9="","",G9)</f>
        <v>42379</v>
      </c>
      <c r="N9" s="26">
        <f t="shared" ref="N9:N16" si="5">IF(L9="","",L9*M9)</f>
        <v>42379</v>
      </c>
      <c r="O9" s="23" t="s">
        <v>185</v>
      </c>
      <c r="P9" s="42" t="s">
        <v>120</v>
      </c>
      <c r="Q9" s="58" t="s">
        <v>186</v>
      </c>
    </row>
    <row r="10" spans="1:17" ht="39.950000000000003" customHeight="1" x14ac:dyDescent="0.15">
      <c r="A10" s="45">
        <v>44126</v>
      </c>
      <c r="B10" s="5"/>
      <c r="C10" s="5" t="s">
        <v>253</v>
      </c>
      <c r="D10" s="136" t="s">
        <v>260</v>
      </c>
      <c r="E10" s="137"/>
      <c r="F10" s="24">
        <v>1</v>
      </c>
      <c r="G10" s="25">
        <v>66200</v>
      </c>
      <c r="H10" s="21">
        <f t="shared" si="0"/>
        <v>66200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66200</v>
      </c>
      <c r="N10" s="26">
        <f t="shared" si="5"/>
        <v>66200</v>
      </c>
      <c r="O10" s="23" t="s">
        <v>254</v>
      </c>
      <c r="P10" s="42" t="s">
        <v>120</v>
      </c>
      <c r="Q10" s="6"/>
    </row>
    <row r="11" spans="1:17" ht="39.950000000000003" customHeight="1" x14ac:dyDescent="0.15">
      <c r="A11" s="45">
        <v>44126</v>
      </c>
      <c r="B11" s="5"/>
      <c r="C11" s="5" t="s">
        <v>253</v>
      </c>
      <c r="D11" s="136" t="s">
        <v>261</v>
      </c>
      <c r="E11" s="137"/>
      <c r="F11" s="24">
        <v>1</v>
      </c>
      <c r="G11" s="25">
        <v>119300</v>
      </c>
      <c r="H11" s="21">
        <f t="shared" si="0"/>
        <v>119300</v>
      </c>
      <c r="I11" s="25"/>
      <c r="J11" s="25" t="str">
        <f t="shared" si="1"/>
        <v/>
      </c>
      <c r="K11" s="21" t="str">
        <f t="shared" si="2"/>
        <v/>
      </c>
      <c r="L11" s="25">
        <f t="shared" si="3"/>
        <v>1</v>
      </c>
      <c r="M11" s="25">
        <f t="shared" si="4"/>
        <v>119300</v>
      </c>
      <c r="N11" s="26">
        <f t="shared" si="5"/>
        <v>119300</v>
      </c>
      <c r="O11" s="23" t="s">
        <v>255</v>
      </c>
      <c r="P11" s="42" t="s">
        <v>257</v>
      </c>
      <c r="Q11" s="6"/>
    </row>
    <row r="12" spans="1:17" ht="39.950000000000003" customHeight="1" x14ac:dyDescent="0.15">
      <c r="A12" s="45">
        <v>44126</v>
      </c>
      <c r="B12" s="5"/>
      <c r="C12" s="5" t="s">
        <v>253</v>
      </c>
      <c r="D12" s="136" t="s">
        <v>259</v>
      </c>
      <c r="E12" s="137"/>
      <c r="F12" s="56">
        <v>1</v>
      </c>
      <c r="G12" s="88">
        <v>18850</v>
      </c>
      <c r="H12" s="89">
        <f t="shared" si="0"/>
        <v>18850</v>
      </c>
      <c r="I12" s="88"/>
      <c r="J12" s="88" t="str">
        <f t="shared" si="1"/>
        <v/>
      </c>
      <c r="K12" s="89" t="str">
        <f t="shared" si="2"/>
        <v/>
      </c>
      <c r="L12" s="88">
        <f t="shared" si="3"/>
        <v>1</v>
      </c>
      <c r="M12" s="88">
        <f t="shared" si="4"/>
        <v>18850</v>
      </c>
      <c r="N12" s="90">
        <f t="shared" si="5"/>
        <v>18850</v>
      </c>
      <c r="O12" s="91" t="s">
        <v>256</v>
      </c>
      <c r="P12" s="86" t="s">
        <v>258</v>
      </c>
      <c r="Q12" s="57"/>
    </row>
    <row r="13" spans="1:17" ht="39.950000000000003" customHeight="1" x14ac:dyDescent="0.15">
      <c r="A13" s="45">
        <v>44281</v>
      </c>
      <c r="B13" s="5"/>
      <c r="C13" s="5" t="s">
        <v>61</v>
      </c>
      <c r="D13" s="158" t="s">
        <v>313</v>
      </c>
      <c r="E13" s="159"/>
      <c r="F13" s="56">
        <v>1</v>
      </c>
      <c r="G13" s="25">
        <v>8000</v>
      </c>
      <c r="H13" s="21">
        <f t="shared" si="0"/>
        <v>8000</v>
      </c>
      <c r="I13" s="25"/>
      <c r="J13" s="25" t="str">
        <f t="shared" si="1"/>
        <v/>
      </c>
      <c r="K13" s="21" t="str">
        <f t="shared" si="2"/>
        <v/>
      </c>
      <c r="L13" s="25">
        <f t="shared" si="3"/>
        <v>1</v>
      </c>
      <c r="M13" s="25">
        <f t="shared" si="4"/>
        <v>8000</v>
      </c>
      <c r="N13" s="26">
        <f t="shared" si="5"/>
        <v>8000</v>
      </c>
      <c r="O13" s="91" t="s">
        <v>314</v>
      </c>
      <c r="P13" s="42" t="s">
        <v>120</v>
      </c>
      <c r="Q13" s="6"/>
    </row>
    <row r="14" spans="1:17" ht="39.950000000000003" customHeight="1" x14ac:dyDescent="0.15">
      <c r="A14" s="45">
        <v>44985</v>
      </c>
      <c r="B14" s="5"/>
      <c r="C14" s="5" t="s">
        <v>61</v>
      </c>
      <c r="D14" s="158" t="s">
        <v>349</v>
      </c>
      <c r="E14" s="159"/>
      <c r="F14" s="24">
        <v>1</v>
      </c>
      <c r="G14" s="25">
        <v>5478</v>
      </c>
      <c r="H14" s="21">
        <f t="shared" si="0"/>
        <v>5478</v>
      </c>
      <c r="I14" s="25"/>
      <c r="J14" s="25" t="str">
        <f t="shared" si="1"/>
        <v/>
      </c>
      <c r="K14" s="21" t="str">
        <f t="shared" si="2"/>
        <v/>
      </c>
      <c r="L14" s="25">
        <f t="shared" si="3"/>
        <v>1</v>
      </c>
      <c r="M14" s="25">
        <f t="shared" si="4"/>
        <v>5478</v>
      </c>
      <c r="N14" s="26">
        <f t="shared" si="5"/>
        <v>5478</v>
      </c>
      <c r="O14" s="91" t="s">
        <v>350</v>
      </c>
      <c r="P14" s="42" t="s">
        <v>351</v>
      </c>
      <c r="Q14" s="6"/>
    </row>
    <row r="15" spans="1:17" ht="39.950000000000003" customHeight="1" x14ac:dyDescent="0.15">
      <c r="A15" s="45">
        <v>45503</v>
      </c>
      <c r="B15" s="5"/>
      <c r="C15" s="5" t="s">
        <v>61</v>
      </c>
      <c r="D15" s="158" t="s">
        <v>372</v>
      </c>
      <c r="E15" s="159"/>
      <c r="F15" s="24">
        <v>1</v>
      </c>
      <c r="G15" s="25">
        <v>16170</v>
      </c>
      <c r="H15" s="21">
        <f t="shared" si="0"/>
        <v>16170</v>
      </c>
      <c r="I15" s="25"/>
      <c r="J15" s="25" t="str">
        <f t="shared" si="1"/>
        <v/>
      </c>
      <c r="K15" s="21" t="str">
        <f t="shared" si="2"/>
        <v/>
      </c>
      <c r="L15" s="25">
        <f t="shared" si="3"/>
        <v>1</v>
      </c>
      <c r="M15" s="25">
        <f t="shared" si="4"/>
        <v>16170</v>
      </c>
      <c r="N15" s="26">
        <f t="shared" si="5"/>
        <v>16170</v>
      </c>
      <c r="O15" s="91" t="s">
        <v>373</v>
      </c>
      <c r="P15" s="166" t="s">
        <v>374</v>
      </c>
      <c r="Q15" s="167"/>
    </row>
    <row r="16" spans="1:17" ht="39.950000000000003" customHeight="1" thickBot="1" x14ac:dyDescent="0.2">
      <c r="A16" s="46"/>
      <c r="B16" s="7"/>
      <c r="C16" s="7"/>
      <c r="D16" s="134"/>
      <c r="E16" s="135"/>
      <c r="F16" s="28"/>
      <c r="G16" s="29"/>
      <c r="H16" s="29" t="str">
        <f t="shared" si="0"/>
        <v/>
      </c>
      <c r="I16" s="29"/>
      <c r="J16" s="29" t="str">
        <f t="shared" si="1"/>
        <v/>
      </c>
      <c r="K16" s="29" t="str">
        <f t="shared" si="2"/>
        <v/>
      </c>
      <c r="L16" s="29" t="str">
        <f t="shared" si="3"/>
        <v/>
      </c>
      <c r="M16" s="29" t="str">
        <f t="shared" si="4"/>
        <v/>
      </c>
      <c r="N16" s="30" t="str">
        <f t="shared" si="5"/>
        <v/>
      </c>
      <c r="O16" s="31"/>
      <c r="P16" s="43"/>
      <c r="Q16" s="8"/>
    </row>
    <row r="17" s="1" customFormat="1" ht="24.95" customHeight="1" x14ac:dyDescent="0.15"/>
    <row r="18" s="1" customFormat="1" ht="24.95" customHeigh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22">
    <mergeCell ref="P15:Q15"/>
    <mergeCell ref="P6:Q7"/>
    <mergeCell ref="A1:Q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  <mergeCell ref="D8:E8"/>
    <mergeCell ref="D9:E9"/>
    <mergeCell ref="D10:E10"/>
    <mergeCell ref="D16:E16"/>
    <mergeCell ref="D11:E11"/>
    <mergeCell ref="D12:E12"/>
    <mergeCell ref="D13:E13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9"/>
  <sheetViews>
    <sheetView view="pageBreakPreview" topLeftCell="A4" zoomScale="60" zoomScaleNormal="51" workbookViewId="0">
      <selection activeCell="A14" sqref="A14:XFD18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45</v>
      </c>
      <c r="C3" s="126" t="s">
        <v>47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46</v>
      </c>
      <c r="C4" s="128" t="s">
        <v>48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41743</v>
      </c>
      <c r="B8" s="47"/>
      <c r="C8" s="9" t="s">
        <v>67</v>
      </c>
      <c r="D8" s="130" t="s">
        <v>68</v>
      </c>
      <c r="E8" s="131"/>
      <c r="F8" s="20">
        <v>1</v>
      </c>
      <c r="G8" s="21">
        <v>47106</v>
      </c>
      <c r="H8" s="21">
        <f>IF(F8="","",F8*G8)</f>
        <v>47106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47106</v>
      </c>
      <c r="N8" s="22">
        <f>IF(L8="","",L8*M8)</f>
        <v>47106</v>
      </c>
      <c r="O8" s="85" t="s">
        <v>71</v>
      </c>
      <c r="P8" s="41" t="s">
        <v>69</v>
      </c>
      <c r="Q8" s="52" t="s">
        <v>70</v>
      </c>
    </row>
    <row r="9" spans="1:17" ht="39.950000000000003" customHeight="1" x14ac:dyDescent="0.15">
      <c r="A9" s="45">
        <v>44281</v>
      </c>
      <c r="B9" s="5"/>
      <c r="C9" s="9" t="s">
        <v>61</v>
      </c>
      <c r="D9" s="132" t="s">
        <v>311</v>
      </c>
      <c r="E9" s="133"/>
      <c r="F9" s="20">
        <v>1</v>
      </c>
      <c r="G9" s="25">
        <v>95700</v>
      </c>
      <c r="H9" s="21">
        <f t="shared" ref="H9:H13" si="0">IF(F9="","",F9*G9)</f>
        <v>95700</v>
      </c>
      <c r="I9" s="25"/>
      <c r="J9" s="25" t="str">
        <f t="shared" ref="J9:J13" si="1">IF(I9="","",G9)</f>
        <v/>
      </c>
      <c r="K9" s="21" t="str">
        <f t="shared" ref="K9:K13" si="2">IF(I9="","",I9*J9)</f>
        <v/>
      </c>
      <c r="L9" s="25">
        <f t="shared" ref="L9:L13" si="3">IF(F9-I9=0,"",F9-I9)</f>
        <v>1</v>
      </c>
      <c r="M9" s="25">
        <f t="shared" ref="M9:M13" si="4">IF(L9="","",G9)</f>
        <v>95700</v>
      </c>
      <c r="N9" s="26">
        <f t="shared" ref="N9:N13" si="5">IF(L9="","",L9*M9)</f>
        <v>95700</v>
      </c>
      <c r="O9" s="85" t="s">
        <v>312</v>
      </c>
      <c r="P9" s="41" t="s">
        <v>69</v>
      </c>
      <c r="Q9" s="6"/>
    </row>
    <row r="10" spans="1:17" ht="39.950000000000003" customHeight="1" x14ac:dyDescent="0.15">
      <c r="A10" s="45">
        <v>44865</v>
      </c>
      <c r="B10" s="5"/>
      <c r="C10" s="9" t="s">
        <v>61</v>
      </c>
      <c r="D10" s="132" t="s">
        <v>337</v>
      </c>
      <c r="E10" s="133"/>
      <c r="F10" s="24">
        <v>1</v>
      </c>
      <c r="G10" s="25">
        <v>77924</v>
      </c>
      <c r="H10" s="21">
        <f t="shared" si="0"/>
        <v>77924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77924</v>
      </c>
      <c r="N10" s="26">
        <f t="shared" si="5"/>
        <v>77924</v>
      </c>
      <c r="O10" s="85" t="s">
        <v>338</v>
      </c>
      <c r="P10" s="41" t="s">
        <v>69</v>
      </c>
      <c r="Q10" s="6"/>
    </row>
    <row r="11" spans="1:17" ht="39.950000000000003" customHeight="1" x14ac:dyDescent="0.15">
      <c r="A11" s="45">
        <v>44865</v>
      </c>
      <c r="B11" s="5"/>
      <c r="C11" s="9" t="s">
        <v>61</v>
      </c>
      <c r="D11" s="136" t="s">
        <v>340</v>
      </c>
      <c r="E11" s="137"/>
      <c r="F11" s="24">
        <v>1</v>
      </c>
      <c r="G11" s="25">
        <v>164652</v>
      </c>
      <c r="H11" s="21">
        <f t="shared" si="0"/>
        <v>164652</v>
      </c>
      <c r="I11" s="25"/>
      <c r="J11" s="25" t="str">
        <f t="shared" si="1"/>
        <v/>
      </c>
      <c r="K11" s="21" t="str">
        <f t="shared" si="2"/>
        <v/>
      </c>
      <c r="L11" s="25">
        <f t="shared" si="3"/>
        <v>1</v>
      </c>
      <c r="M11" s="25">
        <f t="shared" si="4"/>
        <v>164652</v>
      </c>
      <c r="N11" s="26">
        <f t="shared" si="5"/>
        <v>164652</v>
      </c>
      <c r="O11" s="85" t="s">
        <v>339</v>
      </c>
      <c r="P11" s="41" t="s">
        <v>69</v>
      </c>
      <c r="Q11" s="6"/>
    </row>
    <row r="12" spans="1:17" ht="39.950000000000003" customHeight="1" x14ac:dyDescent="0.15">
      <c r="A12" s="45">
        <v>45332</v>
      </c>
      <c r="B12" s="5"/>
      <c r="C12" s="9" t="s">
        <v>61</v>
      </c>
      <c r="D12" s="132" t="s">
        <v>364</v>
      </c>
      <c r="E12" s="133"/>
      <c r="F12" s="24">
        <v>1</v>
      </c>
      <c r="G12" s="25">
        <v>142780</v>
      </c>
      <c r="H12" s="21">
        <f t="shared" si="0"/>
        <v>142780</v>
      </c>
      <c r="I12" s="25"/>
      <c r="J12" s="25" t="str">
        <f t="shared" si="1"/>
        <v/>
      </c>
      <c r="K12" s="21" t="str">
        <f t="shared" si="2"/>
        <v/>
      </c>
      <c r="L12" s="25">
        <f t="shared" si="3"/>
        <v>1</v>
      </c>
      <c r="M12" s="25">
        <f t="shared" si="4"/>
        <v>142780</v>
      </c>
      <c r="N12" s="26">
        <f t="shared" si="5"/>
        <v>142780</v>
      </c>
      <c r="O12" s="85" t="s">
        <v>365</v>
      </c>
      <c r="P12" s="42" t="s">
        <v>366</v>
      </c>
      <c r="Q12" s="6"/>
    </row>
    <row r="13" spans="1:17" ht="39.950000000000003" customHeight="1" thickBot="1" x14ac:dyDescent="0.2">
      <c r="A13" s="46"/>
      <c r="B13" s="7"/>
      <c r="C13" s="7"/>
      <c r="D13" s="134"/>
      <c r="E13" s="135"/>
      <c r="F13" s="28"/>
      <c r="G13" s="29"/>
      <c r="H13" s="29" t="str">
        <f t="shared" si="0"/>
        <v/>
      </c>
      <c r="I13" s="29"/>
      <c r="J13" s="29" t="str">
        <f t="shared" si="1"/>
        <v/>
      </c>
      <c r="K13" s="29" t="str">
        <f t="shared" si="2"/>
        <v/>
      </c>
      <c r="L13" s="29" t="str">
        <f t="shared" si="3"/>
        <v/>
      </c>
      <c r="M13" s="29" t="str">
        <f t="shared" si="4"/>
        <v/>
      </c>
      <c r="N13" s="30" t="str">
        <f t="shared" si="5"/>
        <v/>
      </c>
      <c r="O13" s="31"/>
      <c r="P13" s="43"/>
      <c r="Q13" s="8"/>
    </row>
    <row r="14" spans="1:17" s="1" customFormat="1" ht="24.95" customHeight="1" x14ac:dyDescent="0.15"/>
    <row r="15" spans="1:17" s="1" customFormat="1" ht="24.95" customHeight="1" x14ac:dyDescent="0.15"/>
    <row r="16" spans="1:17" s="1" customFormat="1" x14ac:dyDescent="0.15"/>
    <row r="17" s="1" customFormat="1" x14ac:dyDescent="0.15"/>
    <row r="18" s="1" customFormat="1" x14ac:dyDescent="0.15"/>
    <row r="19" s="1" customFormat="1" x14ac:dyDescent="0.15"/>
  </sheetData>
  <mergeCells count="18">
    <mergeCell ref="D11:E11"/>
    <mergeCell ref="D12:E12"/>
    <mergeCell ref="D13:E13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40"/>
  <sheetViews>
    <sheetView view="pageBreakPreview" zoomScale="60" zoomScaleNormal="50" workbookViewId="0">
      <selection activeCell="A29" sqref="A29:XFD32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13</v>
      </c>
      <c r="B3" s="38" t="s">
        <v>45</v>
      </c>
      <c r="C3" s="126" t="s">
        <v>37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46</v>
      </c>
      <c r="C4" s="128" t="s">
        <v>49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63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65">
        <v>40688</v>
      </c>
      <c r="B8" s="66"/>
      <c r="C8" s="67" t="s">
        <v>72</v>
      </c>
      <c r="D8" s="164" t="s">
        <v>73</v>
      </c>
      <c r="E8" s="165"/>
      <c r="F8" s="68">
        <v>1</v>
      </c>
      <c r="G8" s="69">
        <v>71479</v>
      </c>
      <c r="H8" s="69">
        <f>IF(F8="","",F8*G8)</f>
        <v>71479</v>
      </c>
      <c r="I8" s="69">
        <v>1</v>
      </c>
      <c r="J8" s="69">
        <f>IF(I8="","",G8)</f>
        <v>71479</v>
      </c>
      <c r="K8" s="69">
        <f>IF(I8="","",I8*J8)</f>
        <v>71479</v>
      </c>
      <c r="L8" s="69" t="str">
        <f>IF(F8-I8=0,"",F8-I8)</f>
        <v/>
      </c>
      <c r="M8" s="69" t="str">
        <f>IF(L8="","",G8)</f>
        <v/>
      </c>
      <c r="N8" s="70" t="str">
        <f>IF(L8="","",L8*M8)</f>
        <v/>
      </c>
      <c r="O8" s="71" t="s">
        <v>74</v>
      </c>
      <c r="P8" s="72" t="s">
        <v>75</v>
      </c>
      <c r="Q8" s="73" t="s">
        <v>76</v>
      </c>
    </row>
    <row r="9" spans="1:17" ht="39.950000000000003" customHeight="1" x14ac:dyDescent="0.15">
      <c r="A9" s="74">
        <v>40730</v>
      </c>
      <c r="B9" s="75"/>
      <c r="C9" s="75" t="s">
        <v>72</v>
      </c>
      <c r="D9" s="168" t="s">
        <v>77</v>
      </c>
      <c r="E9" s="169"/>
      <c r="F9" s="76">
        <v>1</v>
      </c>
      <c r="G9" s="77"/>
      <c r="H9" s="69">
        <f t="shared" ref="H9:H28" si="0">IF(F9="","",F9*G9)</f>
        <v>0</v>
      </c>
      <c r="I9" s="77">
        <v>1</v>
      </c>
      <c r="J9" s="77">
        <f t="shared" ref="J9:J28" si="1">IF(I9="","",G9)</f>
        <v>0</v>
      </c>
      <c r="K9" s="69">
        <f t="shared" ref="K9:K28" si="2">IF(I9="","",I9*J9)</f>
        <v>0</v>
      </c>
      <c r="L9" s="77" t="str">
        <f t="shared" ref="L9:L28" si="3">IF(F9-I9=0,"",F9-I9)</f>
        <v/>
      </c>
      <c r="M9" s="77" t="str">
        <f t="shared" ref="M9:M28" si="4">IF(L9="","",G9)</f>
        <v/>
      </c>
      <c r="N9" s="78" t="str">
        <f t="shared" ref="N9:N28" si="5">IF(L9="","",L9*M9)</f>
        <v/>
      </c>
      <c r="O9" s="79" t="s">
        <v>78</v>
      </c>
      <c r="P9" s="80" t="s">
        <v>75</v>
      </c>
      <c r="Q9" s="81" t="s">
        <v>79</v>
      </c>
    </row>
    <row r="10" spans="1:17" ht="48" customHeight="1" x14ac:dyDescent="0.15">
      <c r="A10" s="74">
        <v>40939</v>
      </c>
      <c r="B10" s="75"/>
      <c r="C10" s="75" t="s">
        <v>72</v>
      </c>
      <c r="D10" s="168" t="s">
        <v>80</v>
      </c>
      <c r="E10" s="169"/>
      <c r="F10" s="76">
        <v>2</v>
      </c>
      <c r="G10" s="69"/>
      <c r="H10" s="69">
        <f t="shared" si="0"/>
        <v>0</v>
      </c>
      <c r="I10" s="77">
        <v>2</v>
      </c>
      <c r="J10" s="77">
        <f t="shared" si="1"/>
        <v>0</v>
      </c>
      <c r="K10" s="69">
        <f t="shared" si="2"/>
        <v>0</v>
      </c>
      <c r="L10" s="77" t="str">
        <f t="shared" si="3"/>
        <v/>
      </c>
      <c r="M10" s="77" t="str">
        <f t="shared" si="4"/>
        <v/>
      </c>
      <c r="N10" s="78" t="str">
        <f t="shared" si="5"/>
        <v/>
      </c>
      <c r="O10" s="71" t="s">
        <v>82</v>
      </c>
      <c r="P10" s="80" t="s">
        <v>75</v>
      </c>
      <c r="Q10" s="81" t="s">
        <v>112</v>
      </c>
    </row>
    <row r="11" spans="1:17" ht="39.950000000000003" customHeight="1" x14ac:dyDescent="0.15">
      <c r="A11" s="74">
        <v>40939</v>
      </c>
      <c r="B11" s="75"/>
      <c r="C11" s="75" t="s">
        <v>72</v>
      </c>
      <c r="D11" s="168" t="s">
        <v>81</v>
      </c>
      <c r="E11" s="169"/>
      <c r="F11" s="76">
        <v>1</v>
      </c>
      <c r="G11" s="77">
        <v>69300</v>
      </c>
      <c r="H11" s="69">
        <f t="shared" si="0"/>
        <v>69300</v>
      </c>
      <c r="I11" s="77">
        <v>1</v>
      </c>
      <c r="J11" s="77">
        <f t="shared" si="1"/>
        <v>69300</v>
      </c>
      <c r="K11" s="69">
        <f t="shared" si="2"/>
        <v>69300</v>
      </c>
      <c r="L11" s="77" t="str">
        <f t="shared" si="3"/>
        <v/>
      </c>
      <c r="M11" s="77" t="str">
        <f t="shared" si="4"/>
        <v/>
      </c>
      <c r="N11" s="78" t="str">
        <f t="shared" si="5"/>
        <v/>
      </c>
      <c r="O11" s="79" t="s">
        <v>83</v>
      </c>
      <c r="P11" s="80" t="s">
        <v>75</v>
      </c>
      <c r="Q11" s="81" t="s">
        <v>84</v>
      </c>
    </row>
    <row r="12" spans="1:17" ht="39.950000000000003" customHeight="1" x14ac:dyDescent="0.15">
      <c r="A12" s="74">
        <v>41305</v>
      </c>
      <c r="B12" s="75"/>
      <c r="C12" s="75" t="s">
        <v>72</v>
      </c>
      <c r="D12" s="176" t="s">
        <v>85</v>
      </c>
      <c r="E12" s="177"/>
      <c r="F12" s="76">
        <v>1</v>
      </c>
      <c r="G12" s="77"/>
      <c r="H12" s="69">
        <f t="shared" si="0"/>
        <v>0</v>
      </c>
      <c r="I12" s="77">
        <v>1</v>
      </c>
      <c r="J12" s="77">
        <f t="shared" si="1"/>
        <v>0</v>
      </c>
      <c r="K12" s="69">
        <f t="shared" si="2"/>
        <v>0</v>
      </c>
      <c r="L12" s="77" t="str">
        <f t="shared" si="3"/>
        <v/>
      </c>
      <c r="M12" s="77" t="str">
        <f t="shared" si="4"/>
        <v/>
      </c>
      <c r="N12" s="78" t="str">
        <f t="shared" si="5"/>
        <v/>
      </c>
      <c r="O12" s="79" t="s">
        <v>86</v>
      </c>
      <c r="P12" s="80" t="s">
        <v>75</v>
      </c>
      <c r="Q12" s="81" t="s">
        <v>87</v>
      </c>
    </row>
    <row r="13" spans="1:17" ht="39.950000000000003" customHeight="1" x14ac:dyDescent="0.15">
      <c r="A13" s="74">
        <v>41516</v>
      </c>
      <c r="B13" s="75"/>
      <c r="C13" s="75" t="s">
        <v>72</v>
      </c>
      <c r="D13" s="168" t="s">
        <v>88</v>
      </c>
      <c r="E13" s="169"/>
      <c r="F13" s="68">
        <v>1</v>
      </c>
      <c r="G13" s="69">
        <v>110250</v>
      </c>
      <c r="H13" s="69">
        <f t="shared" si="0"/>
        <v>110250</v>
      </c>
      <c r="I13" s="71">
        <v>1</v>
      </c>
      <c r="J13" s="69">
        <f t="shared" si="1"/>
        <v>110250</v>
      </c>
      <c r="K13" s="69">
        <f t="shared" si="2"/>
        <v>110250</v>
      </c>
      <c r="L13" s="69" t="str">
        <f t="shared" si="3"/>
        <v/>
      </c>
      <c r="M13" s="69" t="str">
        <f t="shared" si="4"/>
        <v/>
      </c>
      <c r="N13" s="70" t="str">
        <f t="shared" si="5"/>
        <v/>
      </c>
      <c r="O13" s="71" t="s">
        <v>89</v>
      </c>
      <c r="P13" s="72" t="s">
        <v>75</v>
      </c>
      <c r="Q13" s="81" t="s">
        <v>90</v>
      </c>
    </row>
    <row r="14" spans="1:17" ht="39.950000000000003" customHeight="1" x14ac:dyDescent="0.15">
      <c r="A14" s="74">
        <v>41635</v>
      </c>
      <c r="B14" s="75"/>
      <c r="C14" s="75" t="s">
        <v>72</v>
      </c>
      <c r="D14" s="168" t="s">
        <v>91</v>
      </c>
      <c r="E14" s="169"/>
      <c r="F14" s="76">
        <v>2</v>
      </c>
      <c r="G14" s="77">
        <v>94273</v>
      </c>
      <c r="H14" s="69">
        <f t="shared" si="0"/>
        <v>188546</v>
      </c>
      <c r="I14" s="77">
        <v>2</v>
      </c>
      <c r="J14" s="69">
        <f t="shared" si="1"/>
        <v>94273</v>
      </c>
      <c r="K14" s="69">
        <f t="shared" si="2"/>
        <v>188546</v>
      </c>
      <c r="L14" s="77" t="str">
        <f t="shared" si="3"/>
        <v/>
      </c>
      <c r="M14" s="77" t="str">
        <f t="shared" si="4"/>
        <v/>
      </c>
      <c r="N14" s="78" t="str">
        <f t="shared" si="5"/>
        <v/>
      </c>
      <c r="O14" s="82" t="s">
        <v>92</v>
      </c>
      <c r="P14" s="80" t="s">
        <v>75</v>
      </c>
      <c r="Q14" s="81" t="s">
        <v>96</v>
      </c>
    </row>
    <row r="15" spans="1:17" ht="39.950000000000003" customHeight="1" x14ac:dyDescent="0.15">
      <c r="A15" s="44">
        <v>41635</v>
      </c>
      <c r="B15" s="47"/>
      <c r="C15" s="9" t="s">
        <v>72</v>
      </c>
      <c r="D15" s="136" t="s">
        <v>93</v>
      </c>
      <c r="E15" s="137"/>
      <c r="F15" s="24">
        <v>1</v>
      </c>
      <c r="G15" s="25">
        <v>94273</v>
      </c>
      <c r="H15" s="21">
        <f t="shared" si="0"/>
        <v>94273</v>
      </c>
      <c r="I15" s="27"/>
      <c r="J15" s="25" t="str">
        <f t="shared" si="1"/>
        <v/>
      </c>
      <c r="K15" s="21" t="str">
        <f t="shared" si="2"/>
        <v/>
      </c>
      <c r="L15" s="25">
        <f t="shared" si="3"/>
        <v>1</v>
      </c>
      <c r="M15" s="25">
        <f t="shared" si="4"/>
        <v>94273</v>
      </c>
      <c r="N15" s="26">
        <f t="shared" si="5"/>
        <v>94273</v>
      </c>
      <c r="O15" s="27" t="s">
        <v>94</v>
      </c>
      <c r="P15" s="42" t="s">
        <v>75</v>
      </c>
      <c r="Q15" s="49" t="s">
        <v>87</v>
      </c>
    </row>
    <row r="16" spans="1:17" ht="39.950000000000003" customHeight="1" x14ac:dyDescent="0.15">
      <c r="A16" s="74">
        <v>41635</v>
      </c>
      <c r="B16" s="75"/>
      <c r="C16" s="75" t="s">
        <v>72</v>
      </c>
      <c r="D16" s="168" t="s">
        <v>91</v>
      </c>
      <c r="E16" s="169"/>
      <c r="F16" s="76">
        <v>1</v>
      </c>
      <c r="G16" s="77">
        <v>94273</v>
      </c>
      <c r="H16" s="69">
        <f t="shared" si="0"/>
        <v>94273</v>
      </c>
      <c r="I16" s="77">
        <v>1</v>
      </c>
      <c r="J16" s="77">
        <f t="shared" si="1"/>
        <v>94273</v>
      </c>
      <c r="K16" s="69">
        <f t="shared" si="2"/>
        <v>94273</v>
      </c>
      <c r="L16" s="77" t="str">
        <f t="shared" si="3"/>
        <v/>
      </c>
      <c r="M16" s="77" t="str">
        <f t="shared" si="4"/>
        <v/>
      </c>
      <c r="N16" s="78" t="str">
        <f t="shared" si="5"/>
        <v/>
      </c>
      <c r="O16" s="79" t="s">
        <v>95</v>
      </c>
      <c r="P16" s="80" t="s">
        <v>75</v>
      </c>
      <c r="Q16" s="81" t="s">
        <v>84</v>
      </c>
    </row>
    <row r="17" spans="1:17" ht="39.950000000000003" customHeight="1" x14ac:dyDescent="0.15">
      <c r="A17" s="74">
        <v>41836</v>
      </c>
      <c r="B17" s="75"/>
      <c r="C17" s="75" t="s">
        <v>61</v>
      </c>
      <c r="D17" s="170" t="s">
        <v>110</v>
      </c>
      <c r="E17" s="171"/>
      <c r="F17" s="76">
        <v>1</v>
      </c>
      <c r="G17" s="77">
        <v>97500</v>
      </c>
      <c r="H17" s="69">
        <f t="shared" si="0"/>
        <v>97500</v>
      </c>
      <c r="I17" s="77">
        <v>1</v>
      </c>
      <c r="J17" s="77">
        <f t="shared" si="1"/>
        <v>97500</v>
      </c>
      <c r="K17" s="69">
        <f t="shared" si="2"/>
        <v>97500</v>
      </c>
      <c r="L17" s="77" t="str">
        <f t="shared" si="3"/>
        <v/>
      </c>
      <c r="M17" s="77" t="str">
        <f t="shared" si="4"/>
        <v/>
      </c>
      <c r="N17" s="78" t="str">
        <f t="shared" si="5"/>
        <v/>
      </c>
      <c r="O17" s="79" t="s">
        <v>109</v>
      </c>
      <c r="P17" s="80" t="s">
        <v>69</v>
      </c>
      <c r="Q17" s="83" t="s">
        <v>111</v>
      </c>
    </row>
    <row r="18" spans="1:17" ht="39.950000000000003" customHeight="1" x14ac:dyDescent="0.2">
      <c r="A18" s="74">
        <v>41949</v>
      </c>
      <c r="B18" s="75"/>
      <c r="C18" s="75" t="s">
        <v>61</v>
      </c>
      <c r="D18" s="172" t="s">
        <v>122</v>
      </c>
      <c r="E18" s="173"/>
      <c r="F18" s="76">
        <v>1</v>
      </c>
      <c r="G18" s="77">
        <v>45420</v>
      </c>
      <c r="H18" s="69">
        <f t="shared" si="0"/>
        <v>45420</v>
      </c>
      <c r="I18" s="79">
        <v>1</v>
      </c>
      <c r="J18" s="77">
        <f t="shared" si="1"/>
        <v>45420</v>
      </c>
      <c r="K18" s="69">
        <f t="shared" si="2"/>
        <v>45420</v>
      </c>
      <c r="L18" s="77" t="str">
        <f t="shared" si="3"/>
        <v/>
      </c>
      <c r="M18" s="77" t="str">
        <f t="shared" si="4"/>
        <v/>
      </c>
      <c r="N18" s="78" t="str">
        <f t="shared" si="5"/>
        <v/>
      </c>
      <c r="O18" s="79" t="s">
        <v>123</v>
      </c>
      <c r="P18" s="80" t="s">
        <v>69</v>
      </c>
      <c r="Q18" s="84" t="s">
        <v>124</v>
      </c>
    </row>
    <row r="19" spans="1:17" ht="39.950000000000003" customHeight="1" x14ac:dyDescent="0.15">
      <c r="A19" s="74">
        <v>42444</v>
      </c>
      <c r="B19" s="75"/>
      <c r="C19" s="75" t="s">
        <v>61</v>
      </c>
      <c r="D19" s="168" t="s">
        <v>155</v>
      </c>
      <c r="E19" s="169"/>
      <c r="F19" s="76">
        <v>1</v>
      </c>
      <c r="G19" s="77">
        <v>81000</v>
      </c>
      <c r="H19" s="69">
        <f t="shared" si="0"/>
        <v>81000</v>
      </c>
      <c r="I19" s="77">
        <v>1</v>
      </c>
      <c r="J19" s="77">
        <f t="shared" si="1"/>
        <v>81000</v>
      </c>
      <c r="K19" s="69">
        <f t="shared" si="2"/>
        <v>81000</v>
      </c>
      <c r="L19" s="77" t="str">
        <f t="shared" si="3"/>
        <v/>
      </c>
      <c r="M19" s="77" t="str">
        <f t="shared" si="4"/>
        <v/>
      </c>
      <c r="N19" s="78" t="str">
        <f t="shared" si="5"/>
        <v/>
      </c>
      <c r="O19" s="79" t="s">
        <v>156</v>
      </c>
      <c r="P19" s="80" t="s">
        <v>69</v>
      </c>
      <c r="Q19" s="81" t="s">
        <v>157</v>
      </c>
    </row>
    <row r="20" spans="1:17" ht="39.950000000000003" customHeight="1" x14ac:dyDescent="0.15">
      <c r="A20" s="74">
        <v>43084</v>
      </c>
      <c r="B20" s="75"/>
      <c r="C20" s="75" t="s">
        <v>61</v>
      </c>
      <c r="D20" s="168" t="s">
        <v>187</v>
      </c>
      <c r="E20" s="169"/>
      <c r="F20" s="76">
        <v>1</v>
      </c>
      <c r="G20" s="77">
        <v>91357</v>
      </c>
      <c r="H20" s="69">
        <f t="shared" si="0"/>
        <v>91357</v>
      </c>
      <c r="I20" s="77">
        <v>1</v>
      </c>
      <c r="J20" s="77">
        <f t="shared" si="1"/>
        <v>91357</v>
      </c>
      <c r="K20" s="69">
        <f t="shared" si="2"/>
        <v>91357</v>
      </c>
      <c r="L20" s="77" t="str">
        <f t="shared" si="3"/>
        <v/>
      </c>
      <c r="M20" s="77" t="str">
        <f t="shared" si="4"/>
        <v/>
      </c>
      <c r="N20" s="78" t="str">
        <f t="shared" si="5"/>
        <v/>
      </c>
      <c r="O20" s="79" t="s">
        <v>188</v>
      </c>
      <c r="P20" s="80" t="s">
        <v>69</v>
      </c>
      <c r="Q20" s="92" t="s">
        <v>189</v>
      </c>
    </row>
    <row r="21" spans="1:17" ht="39.950000000000003" customHeight="1" x14ac:dyDescent="0.15">
      <c r="A21" s="105">
        <v>43283</v>
      </c>
      <c r="B21" s="106"/>
      <c r="C21" s="106" t="s">
        <v>61</v>
      </c>
      <c r="D21" s="174" t="s">
        <v>195</v>
      </c>
      <c r="E21" s="175"/>
      <c r="F21" s="61">
        <v>1</v>
      </c>
      <c r="G21" s="62">
        <v>99900</v>
      </c>
      <c r="H21" s="63">
        <f t="shared" si="0"/>
        <v>99900</v>
      </c>
      <c r="I21" s="62"/>
      <c r="J21" s="62" t="str">
        <f t="shared" si="1"/>
        <v/>
      </c>
      <c r="K21" s="63" t="str">
        <f t="shared" si="2"/>
        <v/>
      </c>
      <c r="L21" s="62">
        <f t="shared" si="3"/>
        <v>1</v>
      </c>
      <c r="M21" s="62">
        <f t="shared" si="4"/>
        <v>99900</v>
      </c>
      <c r="N21" s="107">
        <f t="shared" si="5"/>
        <v>99900</v>
      </c>
      <c r="O21" s="108" t="s">
        <v>197</v>
      </c>
      <c r="P21" s="64" t="s">
        <v>69</v>
      </c>
      <c r="Q21" s="109" t="s">
        <v>196</v>
      </c>
    </row>
    <row r="22" spans="1:17" ht="39.950000000000003" customHeight="1" x14ac:dyDescent="0.15">
      <c r="A22" s="105">
        <v>43283</v>
      </c>
      <c r="B22" s="106"/>
      <c r="C22" s="106" t="s">
        <v>61</v>
      </c>
      <c r="D22" s="174" t="s">
        <v>195</v>
      </c>
      <c r="E22" s="175"/>
      <c r="F22" s="61">
        <v>1</v>
      </c>
      <c r="G22" s="62">
        <v>99900</v>
      </c>
      <c r="H22" s="63">
        <f t="shared" si="0"/>
        <v>99900</v>
      </c>
      <c r="I22" s="62"/>
      <c r="J22" s="62" t="str">
        <f t="shared" si="1"/>
        <v/>
      </c>
      <c r="K22" s="63" t="str">
        <f t="shared" si="2"/>
        <v/>
      </c>
      <c r="L22" s="62">
        <f t="shared" si="3"/>
        <v>1</v>
      </c>
      <c r="M22" s="62">
        <f t="shared" si="4"/>
        <v>99900</v>
      </c>
      <c r="N22" s="107">
        <f t="shared" si="5"/>
        <v>99900</v>
      </c>
      <c r="O22" s="108" t="s">
        <v>198</v>
      </c>
      <c r="P22" s="64" t="s">
        <v>69</v>
      </c>
      <c r="Q22" s="109" t="s">
        <v>199</v>
      </c>
    </row>
    <row r="23" spans="1:17" ht="39.950000000000003" customHeight="1" x14ac:dyDescent="0.15">
      <c r="A23" s="74">
        <v>43300</v>
      </c>
      <c r="B23" s="75"/>
      <c r="C23" s="75" t="s">
        <v>61</v>
      </c>
      <c r="D23" s="168" t="s">
        <v>195</v>
      </c>
      <c r="E23" s="169"/>
      <c r="F23" s="76">
        <v>1</v>
      </c>
      <c r="G23" s="77">
        <v>99900</v>
      </c>
      <c r="H23" s="69">
        <f t="shared" si="0"/>
        <v>99900</v>
      </c>
      <c r="I23" s="77">
        <v>1</v>
      </c>
      <c r="J23" s="77">
        <f t="shared" si="1"/>
        <v>99900</v>
      </c>
      <c r="K23" s="69">
        <f t="shared" si="2"/>
        <v>99900</v>
      </c>
      <c r="L23" s="77" t="str">
        <f t="shared" si="3"/>
        <v/>
      </c>
      <c r="M23" s="77" t="str">
        <f t="shared" si="4"/>
        <v/>
      </c>
      <c r="N23" s="78" t="str">
        <f t="shared" si="5"/>
        <v/>
      </c>
      <c r="O23" s="79" t="s">
        <v>201</v>
      </c>
      <c r="P23" s="80" t="s">
        <v>69</v>
      </c>
      <c r="Q23" s="81" t="s">
        <v>200</v>
      </c>
    </row>
    <row r="24" spans="1:17" ht="39.950000000000003" customHeight="1" x14ac:dyDescent="0.15">
      <c r="A24" s="105">
        <v>43300</v>
      </c>
      <c r="B24" s="106"/>
      <c r="C24" s="106" t="s">
        <v>61</v>
      </c>
      <c r="D24" s="174" t="s">
        <v>195</v>
      </c>
      <c r="E24" s="175"/>
      <c r="F24" s="61">
        <v>1</v>
      </c>
      <c r="G24" s="62">
        <v>99900</v>
      </c>
      <c r="H24" s="63">
        <f t="shared" si="0"/>
        <v>99900</v>
      </c>
      <c r="I24" s="62"/>
      <c r="J24" s="62" t="str">
        <f t="shared" si="1"/>
        <v/>
      </c>
      <c r="K24" s="63" t="str">
        <f t="shared" si="2"/>
        <v/>
      </c>
      <c r="L24" s="62">
        <f t="shared" si="3"/>
        <v>1</v>
      </c>
      <c r="M24" s="62">
        <f t="shared" si="4"/>
        <v>99900</v>
      </c>
      <c r="N24" s="107">
        <f t="shared" si="5"/>
        <v>99900</v>
      </c>
      <c r="O24" s="108" t="s">
        <v>202</v>
      </c>
      <c r="P24" s="64" t="s">
        <v>69</v>
      </c>
      <c r="Q24" s="109" t="s">
        <v>200</v>
      </c>
    </row>
    <row r="25" spans="1:17" ht="39.950000000000003" customHeight="1" x14ac:dyDescent="0.15">
      <c r="A25" s="74">
        <v>43300</v>
      </c>
      <c r="B25" s="75"/>
      <c r="C25" s="75" t="s">
        <v>61</v>
      </c>
      <c r="D25" s="168" t="s">
        <v>195</v>
      </c>
      <c r="E25" s="169"/>
      <c r="F25" s="76">
        <v>1</v>
      </c>
      <c r="G25" s="77">
        <v>99900</v>
      </c>
      <c r="H25" s="69">
        <f t="shared" si="0"/>
        <v>99900</v>
      </c>
      <c r="I25" s="77">
        <v>1</v>
      </c>
      <c r="J25" s="77">
        <f t="shared" si="1"/>
        <v>99900</v>
      </c>
      <c r="K25" s="69">
        <f t="shared" si="2"/>
        <v>99900</v>
      </c>
      <c r="L25" s="77" t="str">
        <f t="shared" si="3"/>
        <v/>
      </c>
      <c r="M25" s="77" t="str">
        <f t="shared" si="4"/>
        <v/>
      </c>
      <c r="N25" s="78" t="str">
        <f t="shared" si="5"/>
        <v/>
      </c>
      <c r="O25" s="79" t="s">
        <v>203</v>
      </c>
      <c r="P25" s="80" t="s">
        <v>69</v>
      </c>
      <c r="Q25" s="81" t="s">
        <v>200</v>
      </c>
    </row>
    <row r="26" spans="1:17" ht="39.950000000000003" customHeight="1" x14ac:dyDescent="0.15">
      <c r="A26" s="45">
        <v>43539</v>
      </c>
      <c r="B26" s="5"/>
      <c r="C26" s="5" t="s">
        <v>61</v>
      </c>
      <c r="D26" s="136" t="s">
        <v>195</v>
      </c>
      <c r="E26" s="137"/>
      <c r="F26" s="24">
        <v>1</v>
      </c>
      <c r="G26" s="25">
        <v>107676</v>
      </c>
      <c r="H26" s="21">
        <f t="shared" si="0"/>
        <v>107676</v>
      </c>
      <c r="I26" s="25"/>
      <c r="J26" s="25" t="str">
        <f t="shared" si="1"/>
        <v/>
      </c>
      <c r="K26" s="21" t="str">
        <f t="shared" si="2"/>
        <v/>
      </c>
      <c r="L26" s="25">
        <f t="shared" si="3"/>
        <v>1</v>
      </c>
      <c r="M26" s="25">
        <f t="shared" si="4"/>
        <v>107676</v>
      </c>
      <c r="N26" s="26">
        <f t="shared" si="5"/>
        <v>107676</v>
      </c>
      <c r="O26" s="27" t="s">
        <v>213</v>
      </c>
      <c r="P26" s="42" t="s">
        <v>69</v>
      </c>
      <c r="Q26" s="6" t="s">
        <v>214</v>
      </c>
    </row>
    <row r="27" spans="1:17" ht="39.950000000000003" customHeight="1" x14ac:dyDescent="0.15">
      <c r="A27" s="60">
        <v>43539</v>
      </c>
      <c r="B27" s="5"/>
      <c r="C27" s="5" t="s">
        <v>61</v>
      </c>
      <c r="D27" s="136" t="s">
        <v>195</v>
      </c>
      <c r="E27" s="137"/>
      <c r="F27" s="24">
        <v>1</v>
      </c>
      <c r="G27" s="25">
        <v>107676</v>
      </c>
      <c r="H27" s="21">
        <f t="shared" si="0"/>
        <v>107676</v>
      </c>
      <c r="I27" s="25"/>
      <c r="J27" s="25" t="str">
        <f t="shared" si="1"/>
        <v/>
      </c>
      <c r="K27" s="21" t="str">
        <f t="shared" si="2"/>
        <v/>
      </c>
      <c r="L27" s="25">
        <f t="shared" si="3"/>
        <v>1</v>
      </c>
      <c r="M27" s="25">
        <f t="shared" si="4"/>
        <v>107676</v>
      </c>
      <c r="N27" s="26">
        <f t="shared" si="5"/>
        <v>107676</v>
      </c>
      <c r="O27" s="27" t="s">
        <v>215</v>
      </c>
      <c r="P27" s="42" t="s">
        <v>69</v>
      </c>
      <c r="Q27" s="6"/>
    </row>
    <row r="28" spans="1:17" ht="39.950000000000003" customHeight="1" thickBot="1" x14ac:dyDescent="0.2">
      <c r="A28" s="46">
        <v>43825</v>
      </c>
      <c r="B28" s="7"/>
      <c r="C28" s="7" t="s">
        <v>61</v>
      </c>
      <c r="D28" s="134" t="s">
        <v>218</v>
      </c>
      <c r="E28" s="135"/>
      <c r="F28" s="28">
        <v>1</v>
      </c>
      <c r="G28" s="29">
        <v>100100</v>
      </c>
      <c r="H28" s="29">
        <f t="shared" si="0"/>
        <v>100100</v>
      </c>
      <c r="I28" s="29"/>
      <c r="J28" s="29" t="str">
        <f t="shared" si="1"/>
        <v/>
      </c>
      <c r="K28" s="29" t="str">
        <f t="shared" si="2"/>
        <v/>
      </c>
      <c r="L28" s="29">
        <f t="shared" si="3"/>
        <v>1</v>
      </c>
      <c r="M28" s="29">
        <f t="shared" si="4"/>
        <v>100100</v>
      </c>
      <c r="N28" s="30">
        <f t="shared" si="5"/>
        <v>100100</v>
      </c>
      <c r="O28" s="31" t="s">
        <v>219</v>
      </c>
      <c r="P28" s="43" t="s">
        <v>69</v>
      </c>
      <c r="Q28" s="8"/>
    </row>
    <row r="29" spans="1:17" ht="39.95000000000000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39.95000000000000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16" customFormat="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16" customFormat="1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6" customFormat="1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" customFormat="1" ht="24.95" customHeight="1" x14ac:dyDescent="0.15"/>
    <row r="35" spans="1:17" s="1" customFormat="1" ht="24.9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4.9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</sheetData>
  <mergeCells count="33">
    <mergeCell ref="D11:E11"/>
    <mergeCell ref="D6:E7"/>
    <mergeCell ref="D12:E12"/>
    <mergeCell ref="D13:E13"/>
    <mergeCell ref="P6:Q7"/>
    <mergeCell ref="D8:E8"/>
    <mergeCell ref="D9:E9"/>
    <mergeCell ref="D10:E10"/>
    <mergeCell ref="A1:Q1"/>
    <mergeCell ref="G4:J4"/>
    <mergeCell ref="C2:D2"/>
    <mergeCell ref="L6:N6"/>
    <mergeCell ref="F3:G3"/>
    <mergeCell ref="A6:A7"/>
    <mergeCell ref="F6:H6"/>
    <mergeCell ref="I6:K6"/>
    <mergeCell ref="C3:D3"/>
    <mergeCell ref="C4:D4"/>
    <mergeCell ref="D28:E28"/>
    <mergeCell ref="D21:E21"/>
    <mergeCell ref="D22:E22"/>
    <mergeCell ref="D23:E23"/>
    <mergeCell ref="D24:E24"/>
    <mergeCell ref="D26:E26"/>
    <mergeCell ref="D27:E27"/>
    <mergeCell ref="D14:E14"/>
    <mergeCell ref="D16:E16"/>
    <mergeCell ref="D25:E25"/>
    <mergeCell ref="D17:E17"/>
    <mergeCell ref="D18:E18"/>
    <mergeCell ref="D19:E19"/>
    <mergeCell ref="D20:E20"/>
    <mergeCell ref="D15:E15"/>
  </mergeCells>
  <phoneticPr fontId="2"/>
  <printOptions horizontalCentered="1"/>
  <pageMargins left="0.39370078740157483" right="0.27559055118110237" top="0.59055118110236227" bottom="0.1968503937007874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29DDD-4CA6-41B8-B089-0652B406E311}">
  <sheetPr>
    <pageSetUpPr fitToPage="1"/>
  </sheetPr>
  <dimension ref="A1:Q33"/>
  <sheetViews>
    <sheetView view="pageBreakPreview" zoomScale="60" zoomScaleNormal="55" workbookViewId="0">
      <selection activeCell="Q12" sqref="Q12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13</v>
      </c>
      <c r="B3" s="38" t="s">
        <v>23</v>
      </c>
      <c r="C3" s="126" t="s">
        <v>37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46</v>
      </c>
      <c r="C4" s="128" t="s">
        <v>49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59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63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43825</v>
      </c>
      <c r="B8" s="47"/>
      <c r="C8" s="9" t="s">
        <v>61</v>
      </c>
      <c r="D8" s="130" t="s">
        <v>217</v>
      </c>
      <c r="E8" s="131"/>
      <c r="F8" s="20">
        <v>1</v>
      </c>
      <c r="G8" s="21">
        <v>100100</v>
      </c>
      <c r="H8" s="21">
        <f>IF(F8="","",F8*G8)</f>
        <v>100100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100100</v>
      </c>
      <c r="N8" s="22">
        <f>IF(L8="","",L8*M8)</f>
        <v>100100</v>
      </c>
      <c r="O8" s="23" t="s">
        <v>220</v>
      </c>
      <c r="P8" s="41" t="s">
        <v>69</v>
      </c>
      <c r="Q8" s="48"/>
    </row>
    <row r="9" spans="1:17" ht="39.950000000000003" customHeight="1" x14ac:dyDescent="0.15">
      <c r="A9" s="45">
        <v>43825</v>
      </c>
      <c r="B9" s="5"/>
      <c r="C9" s="5" t="s">
        <v>61</v>
      </c>
      <c r="D9" s="136" t="s">
        <v>217</v>
      </c>
      <c r="E9" s="137"/>
      <c r="F9" s="24">
        <v>1</v>
      </c>
      <c r="G9" s="25">
        <v>100100</v>
      </c>
      <c r="H9" s="21">
        <f t="shared" ref="H9:H27" si="0">IF(F9="","",F9*G9)</f>
        <v>100100</v>
      </c>
      <c r="I9" s="25"/>
      <c r="J9" s="25" t="str">
        <f t="shared" ref="J9:J29" si="1">IF(I9="","",G9)</f>
        <v/>
      </c>
      <c r="K9" s="21" t="str">
        <f t="shared" ref="K9:K29" si="2">IF(I9="","",I9*J9)</f>
        <v/>
      </c>
      <c r="L9" s="25">
        <f t="shared" ref="L9:L29" si="3">IF(F9-I9=0,"",F9-I9)</f>
        <v>1</v>
      </c>
      <c r="M9" s="25">
        <f t="shared" ref="M9:M29" si="4">IF(L9="","",G9)</f>
        <v>100100</v>
      </c>
      <c r="N9" s="26">
        <f t="shared" ref="N9:N29" si="5">IF(L9="","",L9*M9)</f>
        <v>100100</v>
      </c>
      <c r="O9" s="27" t="s">
        <v>221</v>
      </c>
      <c r="P9" s="42" t="s">
        <v>69</v>
      </c>
      <c r="Q9" s="6"/>
    </row>
    <row r="10" spans="1:17" ht="39.950000000000003" customHeight="1" x14ac:dyDescent="0.15">
      <c r="A10" s="45">
        <v>43797</v>
      </c>
      <c r="B10" s="5"/>
      <c r="C10" s="5" t="s">
        <v>61</v>
      </c>
      <c r="D10" s="136" t="s">
        <v>224</v>
      </c>
      <c r="E10" s="137"/>
      <c r="F10" s="24">
        <v>1</v>
      </c>
      <c r="G10" s="25">
        <v>141900</v>
      </c>
      <c r="H10" s="21">
        <f t="shared" si="0"/>
        <v>141900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141900</v>
      </c>
      <c r="N10" s="26">
        <f t="shared" si="5"/>
        <v>141900</v>
      </c>
      <c r="O10" s="27" t="s">
        <v>225</v>
      </c>
      <c r="P10" s="42" t="s">
        <v>69</v>
      </c>
      <c r="Q10" s="6"/>
    </row>
    <row r="11" spans="1:17" ht="39.950000000000003" customHeight="1" x14ac:dyDescent="0.15">
      <c r="A11" s="45">
        <v>43797</v>
      </c>
      <c r="B11" s="5"/>
      <c r="C11" s="5" t="s">
        <v>61</v>
      </c>
      <c r="D11" s="136" t="s">
        <v>229</v>
      </c>
      <c r="E11" s="137"/>
      <c r="F11" s="24">
        <v>1</v>
      </c>
      <c r="G11" s="25">
        <v>19800</v>
      </c>
      <c r="H11" s="21">
        <f t="shared" ref="H11" si="6">IF(F11="","",F11*G11)</f>
        <v>19800</v>
      </c>
      <c r="I11" s="25"/>
      <c r="J11" s="25" t="str">
        <f t="shared" ref="J11" si="7">IF(I11="","",G11)</f>
        <v/>
      </c>
      <c r="K11" s="21" t="str">
        <f t="shared" ref="K11" si="8">IF(I11="","",I11*J11)</f>
        <v/>
      </c>
      <c r="L11" s="25">
        <f t="shared" ref="L11" si="9">IF(F11-I11=0,"",F11-I11)</f>
        <v>1</v>
      </c>
      <c r="M11" s="25">
        <f t="shared" ref="M11" si="10">IF(L11="","",G11)</f>
        <v>19800</v>
      </c>
      <c r="N11" s="26">
        <f t="shared" ref="N11" si="11">IF(L11="","",L11*M11)</f>
        <v>19800</v>
      </c>
      <c r="O11" s="27" t="s">
        <v>226</v>
      </c>
      <c r="P11" s="42" t="s">
        <v>69</v>
      </c>
      <c r="Q11" s="6"/>
    </row>
    <row r="12" spans="1:17" ht="39.950000000000003" customHeight="1" x14ac:dyDescent="0.15">
      <c r="A12" s="45">
        <v>43895</v>
      </c>
      <c r="B12" s="5"/>
      <c r="C12" s="5" t="s">
        <v>61</v>
      </c>
      <c r="D12" s="136" t="s">
        <v>222</v>
      </c>
      <c r="E12" s="137"/>
      <c r="F12" s="24">
        <v>1</v>
      </c>
      <c r="G12" s="25">
        <v>23800</v>
      </c>
      <c r="H12" s="21">
        <f t="shared" si="0"/>
        <v>23800</v>
      </c>
      <c r="I12" s="25"/>
      <c r="J12" s="25" t="str">
        <f t="shared" si="1"/>
        <v/>
      </c>
      <c r="K12" s="21" t="str">
        <f t="shared" si="2"/>
        <v/>
      </c>
      <c r="L12" s="25">
        <f t="shared" si="3"/>
        <v>1</v>
      </c>
      <c r="M12" s="25">
        <f t="shared" si="4"/>
        <v>23800</v>
      </c>
      <c r="N12" s="26">
        <f t="shared" si="5"/>
        <v>23800</v>
      </c>
      <c r="O12" s="27" t="s">
        <v>227</v>
      </c>
      <c r="P12" s="42" t="s">
        <v>69</v>
      </c>
      <c r="Q12" s="6" t="s">
        <v>223</v>
      </c>
    </row>
    <row r="13" spans="1:17" ht="48" customHeight="1" x14ac:dyDescent="0.15">
      <c r="A13" s="45">
        <v>43952</v>
      </c>
      <c r="B13" s="5"/>
      <c r="C13" s="5" t="s">
        <v>61</v>
      </c>
      <c r="D13" s="136" t="s">
        <v>195</v>
      </c>
      <c r="E13" s="137"/>
      <c r="F13" s="24">
        <v>1</v>
      </c>
      <c r="G13" s="21">
        <v>144100</v>
      </c>
      <c r="H13" s="21">
        <f>IF(F13="","",F13*G13)</f>
        <v>144100</v>
      </c>
      <c r="I13" s="25"/>
      <c r="J13" s="25" t="str">
        <f>IF(I13="","",G13)</f>
        <v/>
      </c>
      <c r="K13" s="21" t="str">
        <f>IF(I13="","",I13*J13)</f>
        <v/>
      </c>
      <c r="L13" s="25">
        <f>IF(F13-I13=0,"",F13-I13)</f>
        <v>1</v>
      </c>
      <c r="M13" s="25">
        <f>IF(L13="","",G13)</f>
        <v>144100</v>
      </c>
      <c r="N13" s="26">
        <f>IF(L13="","",L13*M13)</f>
        <v>144100</v>
      </c>
      <c r="O13" s="27" t="s">
        <v>228</v>
      </c>
      <c r="P13" s="42" t="s">
        <v>69</v>
      </c>
      <c r="Q13" s="6"/>
    </row>
    <row r="14" spans="1:17" ht="39.950000000000003" customHeight="1" x14ac:dyDescent="0.15">
      <c r="A14" s="45">
        <v>44230</v>
      </c>
      <c r="B14" s="5"/>
      <c r="C14" s="5" t="s">
        <v>61</v>
      </c>
      <c r="D14" s="136" t="s">
        <v>299</v>
      </c>
      <c r="E14" s="137"/>
      <c r="F14" s="20">
        <v>1</v>
      </c>
      <c r="G14" s="21">
        <v>47520</v>
      </c>
      <c r="H14" s="21">
        <f t="shared" si="0"/>
        <v>47520</v>
      </c>
      <c r="I14" s="23"/>
      <c r="J14" s="21" t="str">
        <f t="shared" si="1"/>
        <v/>
      </c>
      <c r="K14" s="21" t="str">
        <f t="shared" si="2"/>
        <v/>
      </c>
      <c r="L14" s="21">
        <f t="shared" si="3"/>
        <v>1</v>
      </c>
      <c r="M14" s="21">
        <f t="shared" si="4"/>
        <v>47520</v>
      </c>
      <c r="N14" s="22">
        <f t="shared" si="5"/>
        <v>47520</v>
      </c>
      <c r="O14" s="27" t="s">
        <v>300</v>
      </c>
      <c r="P14" s="41" t="s">
        <v>301</v>
      </c>
      <c r="Q14" s="6"/>
    </row>
    <row r="15" spans="1:17" ht="39.950000000000003" customHeight="1" x14ac:dyDescent="0.15">
      <c r="A15" s="45">
        <v>44230</v>
      </c>
      <c r="B15" s="5"/>
      <c r="C15" s="5" t="s">
        <v>61</v>
      </c>
      <c r="D15" s="136" t="s">
        <v>299</v>
      </c>
      <c r="E15" s="137"/>
      <c r="F15" s="20">
        <v>1</v>
      </c>
      <c r="G15" s="21">
        <v>47520</v>
      </c>
      <c r="H15" s="21">
        <f t="shared" ref="H15:H18" si="12">IF(F15="","",F15*G15)</f>
        <v>47520</v>
      </c>
      <c r="I15" s="23"/>
      <c r="J15" s="21" t="str">
        <f t="shared" ref="J15:J16" si="13">IF(I15="","",G15)</f>
        <v/>
      </c>
      <c r="K15" s="21" t="str">
        <f t="shared" ref="K15:K16" si="14">IF(I15="","",I15*J15)</f>
        <v/>
      </c>
      <c r="L15" s="21">
        <f t="shared" ref="L15:L18" si="15">IF(F15-I15=0,"",F15-I15)</f>
        <v>1</v>
      </c>
      <c r="M15" s="21">
        <f t="shared" ref="M15" si="16">IF(L15="","",G15)</f>
        <v>47520</v>
      </c>
      <c r="N15" s="22">
        <f t="shared" ref="N15:N18" si="17">IF(L15="","",L15*M15)</f>
        <v>47520</v>
      </c>
      <c r="O15" s="27" t="s">
        <v>302</v>
      </c>
      <c r="P15" s="41" t="s">
        <v>301</v>
      </c>
      <c r="Q15" s="6"/>
    </row>
    <row r="16" spans="1:17" ht="39.950000000000003" customHeight="1" x14ac:dyDescent="0.15">
      <c r="A16" s="44">
        <v>44278</v>
      </c>
      <c r="B16" s="9"/>
      <c r="C16" s="5" t="s">
        <v>61</v>
      </c>
      <c r="D16" s="136" t="s">
        <v>218</v>
      </c>
      <c r="E16" s="137"/>
      <c r="F16" s="24">
        <v>1</v>
      </c>
      <c r="G16" s="21">
        <v>151800</v>
      </c>
      <c r="H16" s="21">
        <f t="shared" si="12"/>
        <v>151800</v>
      </c>
      <c r="I16" s="21"/>
      <c r="J16" s="21" t="str">
        <f t="shared" si="13"/>
        <v/>
      </c>
      <c r="K16" s="21" t="str">
        <f t="shared" si="14"/>
        <v/>
      </c>
      <c r="L16" s="25">
        <f t="shared" si="15"/>
        <v>1</v>
      </c>
      <c r="M16" s="21">
        <v>151800</v>
      </c>
      <c r="N16" s="22">
        <f t="shared" si="17"/>
        <v>151800</v>
      </c>
      <c r="O16" s="27" t="s">
        <v>308</v>
      </c>
      <c r="P16" s="42" t="s">
        <v>69</v>
      </c>
      <c r="Q16" s="6" t="s">
        <v>199</v>
      </c>
    </row>
    <row r="17" spans="1:17" ht="39.950000000000003" customHeight="1" x14ac:dyDescent="0.15">
      <c r="A17" s="44">
        <v>44278</v>
      </c>
      <c r="B17" s="9"/>
      <c r="C17" s="5" t="s">
        <v>61</v>
      </c>
      <c r="D17" s="136" t="s">
        <v>218</v>
      </c>
      <c r="E17" s="137"/>
      <c r="F17" s="24">
        <v>1</v>
      </c>
      <c r="G17" s="21">
        <v>151800</v>
      </c>
      <c r="H17" s="21">
        <f t="shared" si="12"/>
        <v>151800</v>
      </c>
      <c r="I17" s="21"/>
      <c r="J17" s="21"/>
      <c r="K17" s="21"/>
      <c r="L17" s="25">
        <f t="shared" si="15"/>
        <v>1</v>
      </c>
      <c r="M17" s="21">
        <v>151800</v>
      </c>
      <c r="N17" s="22">
        <f t="shared" si="17"/>
        <v>151800</v>
      </c>
      <c r="O17" s="27" t="s">
        <v>309</v>
      </c>
      <c r="P17" s="42" t="s">
        <v>69</v>
      </c>
      <c r="Q17" s="10" t="s">
        <v>315</v>
      </c>
    </row>
    <row r="18" spans="1:17" ht="39.950000000000003" customHeight="1" x14ac:dyDescent="0.15">
      <c r="A18" s="65">
        <v>44278</v>
      </c>
      <c r="B18" s="67"/>
      <c r="C18" s="75" t="s">
        <v>61</v>
      </c>
      <c r="D18" s="168" t="s">
        <v>218</v>
      </c>
      <c r="E18" s="169"/>
      <c r="F18" s="76">
        <v>1</v>
      </c>
      <c r="G18" s="69">
        <v>151800</v>
      </c>
      <c r="H18" s="69">
        <f t="shared" si="12"/>
        <v>151800</v>
      </c>
      <c r="I18" s="69">
        <v>1</v>
      </c>
      <c r="J18" s="69">
        <v>151800</v>
      </c>
      <c r="K18" s="69">
        <v>151800</v>
      </c>
      <c r="L18" s="77" t="str">
        <f t="shared" si="15"/>
        <v/>
      </c>
      <c r="M18" s="69"/>
      <c r="N18" s="70" t="str">
        <f t="shared" si="17"/>
        <v/>
      </c>
      <c r="O18" s="79" t="s">
        <v>310</v>
      </c>
      <c r="P18" s="80" t="s">
        <v>69</v>
      </c>
      <c r="Q18" s="93"/>
    </row>
    <row r="19" spans="1:17" ht="39.950000000000003" customHeight="1" x14ac:dyDescent="0.15">
      <c r="A19" s="44">
        <v>44676</v>
      </c>
      <c r="B19" s="5"/>
      <c r="C19" s="5" t="s">
        <v>61</v>
      </c>
      <c r="D19" s="136" t="s">
        <v>333</v>
      </c>
      <c r="E19" s="137"/>
      <c r="F19" s="24">
        <v>1</v>
      </c>
      <c r="G19" s="25">
        <v>140000</v>
      </c>
      <c r="H19" s="21">
        <f t="shared" si="0"/>
        <v>140000</v>
      </c>
      <c r="I19" s="27"/>
      <c r="J19" s="25" t="str">
        <f t="shared" si="1"/>
        <v/>
      </c>
      <c r="K19" s="21" t="str">
        <f t="shared" si="2"/>
        <v/>
      </c>
      <c r="L19" s="25">
        <f t="shared" si="3"/>
        <v>1</v>
      </c>
      <c r="M19" s="25">
        <f t="shared" si="4"/>
        <v>140000</v>
      </c>
      <c r="N19" s="26">
        <f t="shared" si="5"/>
        <v>140000</v>
      </c>
      <c r="O19" s="27" t="s">
        <v>334</v>
      </c>
      <c r="P19" s="42" t="s">
        <v>69</v>
      </c>
      <c r="Q19" s="33" t="s">
        <v>376</v>
      </c>
    </row>
    <row r="20" spans="1:17" ht="39.950000000000003" customHeight="1" x14ac:dyDescent="0.15">
      <c r="A20" s="44">
        <v>44676</v>
      </c>
      <c r="B20" s="5"/>
      <c r="C20" s="5" t="s">
        <v>61</v>
      </c>
      <c r="D20" s="136" t="s">
        <v>333</v>
      </c>
      <c r="E20" s="137"/>
      <c r="F20" s="24">
        <v>1</v>
      </c>
      <c r="G20" s="25">
        <v>140000</v>
      </c>
      <c r="H20" s="21">
        <f t="shared" ref="H20:H21" si="18">IF(F20="","",F20*G20)</f>
        <v>140000</v>
      </c>
      <c r="I20" s="27"/>
      <c r="J20" s="25" t="str">
        <f t="shared" ref="J20:J21" si="19">IF(I20="","",G20)</f>
        <v/>
      </c>
      <c r="K20" s="21" t="str">
        <f t="shared" ref="K20:K21" si="20">IF(I20="","",I20*J20)</f>
        <v/>
      </c>
      <c r="L20" s="25">
        <f t="shared" ref="L20:L21" si="21">IF(F20-I20=0,"",F20-I20)</f>
        <v>1</v>
      </c>
      <c r="M20" s="25">
        <f t="shared" ref="M20:M21" si="22">IF(L20="","",G20)</f>
        <v>140000</v>
      </c>
      <c r="N20" s="26">
        <f t="shared" ref="N20:N21" si="23">IF(L20="","",L20*M20)</f>
        <v>140000</v>
      </c>
      <c r="O20" s="27" t="s">
        <v>335</v>
      </c>
      <c r="P20" s="42" t="s">
        <v>69</v>
      </c>
      <c r="Q20" s="6" t="s">
        <v>377</v>
      </c>
    </row>
    <row r="21" spans="1:17" ht="39.950000000000003" customHeight="1" x14ac:dyDescent="0.15">
      <c r="A21" s="44">
        <v>44676</v>
      </c>
      <c r="B21" s="5"/>
      <c r="C21" s="5" t="s">
        <v>61</v>
      </c>
      <c r="D21" s="136" t="s">
        <v>333</v>
      </c>
      <c r="E21" s="137"/>
      <c r="F21" s="24">
        <v>1</v>
      </c>
      <c r="G21" s="25">
        <v>140000</v>
      </c>
      <c r="H21" s="21">
        <f t="shared" si="18"/>
        <v>140000</v>
      </c>
      <c r="I21" s="27"/>
      <c r="J21" s="25" t="str">
        <f t="shared" si="19"/>
        <v/>
      </c>
      <c r="K21" s="21" t="str">
        <f t="shared" si="20"/>
        <v/>
      </c>
      <c r="L21" s="25">
        <f t="shared" si="21"/>
        <v>1</v>
      </c>
      <c r="M21" s="25">
        <f t="shared" si="22"/>
        <v>140000</v>
      </c>
      <c r="N21" s="26">
        <f t="shared" si="23"/>
        <v>140000</v>
      </c>
      <c r="O21" s="27" t="s">
        <v>336</v>
      </c>
      <c r="P21" s="42" t="s">
        <v>69</v>
      </c>
      <c r="Q21" s="33" t="s">
        <v>378</v>
      </c>
    </row>
    <row r="22" spans="1:17" ht="39.950000000000003" customHeight="1" x14ac:dyDescent="0.15">
      <c r="A22" s="44">
        <v>44921</v>
      </c>
      <c r="B22" s="5"/>
      <c r="C22" s="5" t="s">
        <v>61</v>
      </c>
      <c r="D22" s="136" t="s">
        <v>333</v>
      </c>
      <c r="E22" s="137"/>
      <c r="F22" s="24">
        <v>1</v>
      </c>
      <c r="G22" s="25">
        <v>177100</v>
      </c>
      <c r="H22" s="21">
        <f t="shared" si="0"/>
        <v>177100</v>
      </c>
      <c r="I22" s="25"/>
      <c r="J22" s="25" t="str">
        <f t="shared" si="1"/>
        <v/>
      </c>
      <c r="K22" s="21" t="str">
        <f t="shared" si="2"/>
        <v/>
      </c>
      <c r="L22" s="25">
        <f t="shared" si="3"/>
        <v>1</v>
      </c>
      <c r="M22" s="25">
        <f t="shared" si="4"/>
        <v>177100</v>
      </c>
      <c r="N22" s="26">
        <f t="shared" si="5"/>
        <v>177100</v>
      </c>
      <c r="O22" s="27" t="s">
        <v>341</v>
      </c>
      <c r="P22" s="42" t="s">
        <v>69</v>
      </c>
      <c r="Q22" s="6" t="s">
        <v>377</v>
      </c>
    </row>
    <row r="23" spans="1:17" ht="39.950000000000003" customHeight="1" x14ac:dyDescent="0.15">
      <c r="A23" s="44">
        <v>44936</v>
      </c>
      <c r="B23" s="5"/>
      <c r="C23" s="5" t="s">
        <v>61</v>
      </c>
      <c r="D23" s="136" t="s">
        <v>333</v>
      </c>
      <c r="E23" s="137"/>
      <c r="F23" s="24">
        <v>1</v>
      </c>
      <c r="G23" s="25">
        <v>177100</v>
      </c>
      <c r="H23" s="21">
        <f t="shared" si="0"/>
        <v>177100</v>
      </c>
      <c r="I23" s="25"/>
      <c r="J23" s="25" t="str">
        <f t="shared" si="1"/>
        <v/>
      </c>
      <c r="K23" s="21" t="str">
        <f t="shared" si="2"/>
        <v/>
      </c>
      <c r="L23" s="25">
        <f t="shared" si="3"/>
        <v>1</v>
      </c>
      <c r="M23" s="25">
        <f t="shared" si="4"/>
        <v>177100</v>
      </c>
      <c r="N23" s="26">
        <f t="shared" si="5"/>
        <v>177100</v>
      </c>
      <c r="O23" s="27" t="s">
        <v>342</v>
      </c>
      <c r="P23" s="42" t="s">
        <v>69</v>
      </c>
      <c r="Q23" s="6" t="s">
        <v>377</v>
      </c>
    </row>
    <row r="24" spans="1:17" ht="39.950000000000003" customHeight="1" x14ac:dyDescent="0.15">
      <c r="A24" s="44">
        <v>44943</v>
      </c>
      <c r="B24" s="5"/>
      <c r="C24" s="5" t="s">
        <v>61</v>
      </c>
      <c r="D24" s="136" t="s">
        <v>333</v>
      </c>
      <c r="E24" s="137"/>
      <c r="F24" s="24">
        <v>1</v>
      </c>
      <c r="G24" s="25">
        <v>177100</v>
      </c>
      <c r="H24" s="21">
        <f t="shared" si="0"/>
        <v>177100</v>
      </c>
      <c r="I24" s="25"/>
      <c r="J24" s="25" t="str">
        <f t="shared" si="1"/>
        <v/>
      </c>
      <c r="K24" s="21" t="str">
        <f t="shared" si="2"/>
        <v/>
      </c>
      <c r="L24" s="25">
        <f t="shared" si="3"/>
        <v>1</v>
      </c>
      <c r="M24" s="25">
        <f t="shared" si="4"/>
        <v>177100</v>
      </c>
      <c r="N24" s="26">
        <f t="shared" si="5"/>
        <v>177100</v>
      </c>
      <c r="O24" s="27" t="s">
        <v>343</v>
      </c>
      <c r="P24" s="42" t="s">
        <v>69</v>
      </c>
      <c r="Q24" s="33" t="s">
        <v>376</v>
      </c>
    </row>
    <row r="25" spans="1:17" ht="39.950000000000003" customHeight="1" x14ac:dyDescent="0.15">
      <c r="A25" s="44">
        <v>44943</v>
      </c>
      <c r="B25" s="5"/>
      <c r="C25" s="5" t="s">
        <v>61</v>
      </c>
      <c r="D25" s="136" t="s">
        <v>333</v>
      </c>
      <c r="E25" s="137"/>
      <c r="F25" s="24">
        <v>1</v>
      </c>
      <c r="G25" s="25">
        <v>177100</v>
      </c>
      <c r="H25" s="21">
        <f t="shared" si="0"/>
        <v>177100</v>
      </c>
      <c r="I25" s="25"/>
      <c r="J25" s="25" t="str">
        <f t="shared" si="1"/>
        <v/>
      </c>
      <c r="K25" s="21" t="str">
        <f t="shared" si="2"/>
        <v/>
      </c>
      <c r="L25" s="25">
        <f t="shared" si="3"/>
        <v>1</v>
      </c>
      <c r="M25" s="25">
        <f t="shared" si="4"/>
        <v>177100</v>
      </c>
      <c r="N25" s="26">
        <f t="shared" si="5"/>
        <v>177100</v>
      </c>
      <c r="O25" s="27" t="s">
        <v>344</v>
      </c>
      <c r="P25" s="42" t="s">
        <v>69</v>
      </c>
      <c r="Q25" s="6" t="s">
        <v>346</v>
      </c>
    </row>
    <row r="26" spans="1:17" ht="39.950000000000003" customHeight="1" x14ac:dyDescent="0.15">
      <c r="A26" s="44">
        <v>44943</v>
      </c>
      <c r="B26" s="5"/>
      <c r="C26" s="5" t="s">
        <v>61</v>
      </c>
      <c r="D26" s="136" t="s">
        <v>333</v>
      </c>
      <c r="E26" s="137"/>
      <c r="F26" s="24">
        <v>1</v>
      </c>
      <c r="G26" s="25">
        <v>177100</v>
      </c>
      <c r="H26" s="21">
        <f t="shared" si="0"/>
        <v>177100</v>
      </c>
      <c r="I26" s="25"/>
      <c r="J26" s="25" t="str">
        <f t="shared" si="1"/>
        <v/>
      </c>
      <c r="K26" s="21" t="str">
        <f t="shared" si="2"/>
        <v/>
      </c>
      <c r="L26" s="25">
        <f t="shared" si="3"/>
        <v>1</v>
      </c>
      <c r="M26" s="25">
        <f t="shared" si="4"/>
        <v>177100</v>
      </c>
      <c r="N26" s="26">
        <f t="shared" si="5"/>
        <v>177100</v>
      </c>
      <c r="O26" s="27" t="s">
        <v>345</v>
      </c>
      <c r="P26" s="42" t="s">
        <v>69</v>
      </c>
      <c r="Q26" s="6" t="s">
        <v>379</v>
      </c>
    </row>
    <row r="27" spans="1:17" ht="39.950000000000003" customHeight="1" x14ac:dyDescent="0.15">
      <c r="A27" s="45">
        <v>45383</v>
      </c>
      <c r="B27" s="5"/>
      <c r="C27" s="5" t="s">
        <v>61</v>
      </c>
      <c r="D27" s="136" t="s">
        <v>369</v>
      </c>
      <c r="E27" s="137"/>
      <c r="F27" s="24">
        <v>1</v>
      </c>
      <c r="G27" s="25">
        <v>108350</v>
      </c>
      <c r="H27" s="21">
        <f t="shared" si="0"/>
        <v>108350</v>
      </c>
      <c r="I27" s="25"/>
      <c r="J27" s="25" t="str">
        <f t="shared" si="1"/>
        <v/>
      </c>
      <c r="K27" s="21" t="str">
        <f t="shared" si="2"/>
        <v/>
      </c>
      <c r="L27" s="25">
        <f t="shared" si="3"/>
        <v>1</v>
      </c>
      <c r="M27" s="25">
        <f t="shared" si="4"/>
        <v>108350</v>
      </c>
      <c r="N27" s="26">
        <f t="shared" si="5"/>
        <v>108350</v>
      </c>
      <c r="O27" s="27" t="s">
        <v>367</v>
      </c>
      <c r="P27" s="42" t="s">
        <v>69</v>
      </c>
      <c r="Q27" s="6" t="s">
        <v>368</v>
      </c>
    </row>
    <row r="28" spans="1:17" ht="39.950000000000003" customHeight="1" x14ac:dyDescent="0.15">
      <c r="A28" s="45">
        <v>45428</v>
      </c>
      <c r="B28" s="5"/>
      <c r="C28" s="5" t="s">
        <v>61</v>
      </c>
      <c r="D28" s="136" t="s">
        <v>369</v>
      </c>
      <c r="E28" s="137"/>
      <c r="F28" s="24">
        <v>1</v>
      </c>
      <c r="G28" s="25">
        <v>135000</v>
      </c>
      <c r="H28" s="21">
        <v>135000</v>
      </c>
      <c r="I28" s="25"/>
      <c r="J28" s="25" t="str">
        <f t="shared" si="1"/>
        <v/>
      </c>
      <c r="K28" s="21" t="str">
        <f t="shared" si="2"/>
        <v/>
      </c>
      <c r="L28" s="25">
        <f t="shared" si="3"/>
        <v>1</v>
      </c>
      <c r="M28" s="25">
        <f t="shared" si="4"/>
        <v>135000</v>
      </c>
      <c r="N28" s="26">
        <f t="shared" si="5"/>
        <v>135000</v>
      </c>
      <c r="O28" s="27" t="s">
        <v>370</v>
      </c>
      <c r="P28" s="42" t="s">
        <v>69</v>
      </c>
      <c r="Q28" s="6" t="s">
        <v>380</v>
      </c>
    </row>
    <row r="29" spans="1:17" ht="39.950000000000003" customHeight="1" thickBot="1" x14ac:dyDescent="0.2">
      <c r="A29" s="46">
        <v>45428</v>
      </c>
      <c r="B29" s="7"/>
      <c r="C29" s="94" t="s">
        <v>61</v>
      </c>
      <c r="D29" s="134" t="s">
        <v>369</v>
      </c>
      <c r="E29" s="135"/>
      <c r="F29" s="28">
        <v>1</v>
      </c>
      <c r="G29" s="29">
        <v>135000</v>
      </c>
      <c r="H29" s="29">
        <v>135000</v>
      </c>
      <c r="I29" s="29"/>
      <c r="J29" s="29" t="str">
        <f t="shared" si="1"/>
        <v/>
      </c>
      <c r="K29" s="29" t="str">
        <f t="shared" si="2"/>
        <v/>
      </c>
      <c r="L29" s="29">
        <f t="shared" si="3"/>
        <v>1</v>
      </c>
      <c r="M29" s="29">
        <f t="shared" si="4"/>
        <v>135000</v>
      </c>
      <c r="N29" s="30">
        <f t="shared" si="5"/>
        <v>135000</v>
      </c>
      <c r="O29" s="95" t="s">
        <v>371</v>
      </c>
      <c r="P29" s="29" t="s">
        <v>69</v>
      </c>
      <c r="Q29" s="8" t="s">
        <v>378</v>
      </c>
    </row>
    <row r="30" spans="1:17" s="1" customFormat="1" x14ac:dyDescent="0.15"/>
    <row r="31" spans="1:17" s="1" customFormat="1" x14ac:dyDescent="0.15"/>
    <row r="32" spans="1:17" s="1" customFormat="1" x14ac:dyDescent="0.15"/>
    <row r="33" s="1" customFormat="1" x14ac:dyDescent="0.15"/>
  </sheetData>
  <mergeCells count="34">
    <mergeCell ref="P6:Q7"/>
    <mergeCell ref="A1:Q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  <mergeCell ref="D20:E20"/>
    <mergeCell ref="D8:E8"/>
    <mergeCell ref="D9:E9"/>
    <mergeCell ref="D13:E13"/>
    <mergeCell ref="D10:E10"/>
    <mergeCell ref="D12:E12"/>
    <mergeCell ref="D14:E14"/>
    <mergeCell ref="D11:E11"/>
    <mergeCell ref="D15:E15"/>
    <mergeCell ref="D16:E16"/>
    <mergeCell ref="D17:E17"/>
    <mergeCell ref="D18:E18"/>
    <mergeCell ref="D19:E19"/>
    <mergeCell ref="D27:E27"/>
    <mergeCell ref="D28:E28"/>
    <mergeCell ref="D29:E29"/>
    <mergeCell ref="D21:E21"/>
    <mergeCell ref="D22:E22"/>
    <mergeCell ref="D23:E23"/>
    <mergeCell ref="D24:E24"/>
    <mergeCell ref="D25:E25"/>
    <mergeCell ref="D26:E26"/>
  </mergeCells>
  <phoneticPr fontId="2"/>
  <printOptions horizontalCentered="1"/>
  <pageMargins left="0.39370078740157483" right="0.27559055118110237" top="0.59055118110236227" bottom="0.19685039370078741" header="0.31496062992125984" footer="0.19685039370078741"/>
  <pageSetup paperSize="9" scale="56" orientation="landscape" r:id="rId1"/>
  <headerFooter alignWithMargins="0">
    <oddHeader xml:space="preserve">&amp;L&amp;"ＭＳ ゴシック,標準"&amp;16第14号様式（第43条）&amp;R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7"/>
  <sheetViews>
    <sheetView view="pageBreakPreview" zoomScale="60" zoomScaleNormal="50" workbookViewId="0">
      <selection activeCell="D9" sqref="D9:E9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50</v>
      </c>
      <c r="C3" s="126" t="s">
        <v>52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51</v>
      </c>
      <c r="C4" s="128" t="s">
        <v>53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43465</v>
      </c>
      <c r="B8" s="47"/>
      <c r="C8" s="9" t="s">
        <v>281</v>
      </c>
      <c r="D8" s="130" t="s">
        <v>279</v>
      </c>
      <c r="E8" s="131"/>
      <c r="F8" s="20">
        <v>1</v>
      </c>
      <c r="G8" s="21">
        <v>212458</v>
      </c>
      <c r="H8" s="21">
        <v>1096110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212458</v>
      </c>
      <c r="N8" s="22">
        <f>IF(L8="","",L8*M8)</f>
        <v>212458</v>
      </c>
      <c r="O8" s="85" t="s">
        <v>252</v>
      </c>
      <c r="P8" s="41"/>
      <c r="Q8" s="10"/>
    </row>
    <row r="9" spans="1:17" ht="39.950000000000003" customHeight="1" x14ac:dyDescent="0.15">
      <c r="A9" s="44">
        <v>43602</v>
      </c>
      <c r="B9" s="47"/>
      <c r="C9" s="9" t="s">
        <v>281</v>
      </c>
      <c r="D9" s="132" t="s">
        <v>216</v>
      </c>
      <c r="E9" s="133"/>
      <c r="F9" s="20">
        <v>1</v>
      </c>
      <c r="G9" s="21">
        <v>1096110</v>
      </c>
      <c r="H9" s="21">
        <v>1096110</v>
      </c>
      <c r="I9" s="21"/>
      <c r="J9" s="21" t="str">
        <f>IF(I9="","",G9)</f>
        <v/>
      </c>
      <c r="K9" s="21" t="str">
        <f>IF(I9="","",I9*J9)</f>
        <v/>
      </c>
      <c r="L9" s="21">
        <f>IF(F9-I9=0,"",F9-I9)</f>
        <v>1</v>
      </c>
      <c r="M9" s="21">
        <f>IF(L9="","",G9)</f>
        <v>1096110</v>
      </c>
      <c r="N9" s="22">
        <f>IF(L9="","",L9*M9)</f>
        <v>1096110</v>
      </c>
      <c r="O9" s="85" t="s">
        <v>280</v>
      </c>
      <c r="P9" s="41"/>
      <c r="Q9" s="10"/>
    </row>
    <row r="10" spans="1:17" ht="39.950000000000003" customHeight="1" thickBot="1" x14ac:dyDescent="0.2">
      <c r="A10" s="46"/>
      <c r="B10" s="7"/>
      <c r="C10" s="7"/>
      <c r="D10" s="134"/>
      <c r="E10" s="135"/>
      <c r="F10" s="28"/>
      <c r="G10" s="29"/>
      <c r="H10" s="29" t="str">
        <f t="shared" ref="H10" si="0">IF(F10="","",F10*G10)</f>
        <v/>
      </c>
      <c r="I10" s="29"/>
      <c r="J10" s="29" t="str">
        <f t="shared" ref="J10" si="1">IF(I10="","",G10)</f>
        <v/>
      </c>
      <c r="K10" s="29" t="str">
        <f t="shared" ref="K10" si="2">IF(I10="","",I10*J10)</f>
        <v/>
      </c>
      <c r="L10" s="29" t="str">
        <f t="shared" ref="L10" si="3">IF(F10-I10=0,"",F10-I10)</f>
        <v/>
      </c>
      <c r="M10" s="29" t="str">
        <f t="shared" ref="M10" si="4">IF(L10="","",G10)</f>
        <v/>
      </c>
      <c r="N10" s="30" t="str">
        <f t="shared" ref="N10" si="5">IF(L10="","",L10*M10)</f>
        <v/>
      </c>
      <c r="O10" s="31"/>
      <c r="P10" s="43"/>
      <c r="Q10" s="8"/>
    </row>
    <row r="11" spans="1:17" s="1" customFormat="1" ht="24.95" customHeight="1" x14ac:dyDescent="0.15"/>
    <row r="12" spans="1:17" s="1" customFormat="1" ht="24.95" customHeight="1" x14ac:dyDescent="0.15"/>
    <row r="13" spans="1:17" s="1" customFormat="1" ht="24.95" customHeight="1" x14ac:dyDescent="0.15"/>
    <row r="14" spans="1:17" s="1" customFormat="1" x14ac:dyDescent="0.15"/>
    <row r="15" spans="1:17" s="1" customFormat="1" x14ac:dyDescent="0.15"/>
    <row r="16" spans="1:17" s="1" customFormat="1" x14ac:dyDescent="0.15"/>
    <row r="17" s="1" customFormat="1" x14ac:dyDescent="0.15"/>
  </sheetData>
  <mergeCells count="15"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D10:E10"/>
    <mergeCell ref="C3:D3"/>
    <mergeCell ref="C4:D4"/>
    <mergeCell ref="D8:E8"/>
    <mergeCell ref="D9:E9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19"/>
  <sheetViews>
    <sheetView view="pageBreakPreview" zoomScale="60" zoomScaleNormal="50" workbookViewId="0">
      <selection activeCell="D10" sqref="D10:E10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50</v>
      </c>
      <c r="C3" s="126" t="s">
        <v>50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51</v>
      </c>
      <c r="C4" s="128" t="s">
        <v>57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40881</v>
      </c>
      <c r="B8" s="47"/>
      <c r="C8" s="9" t="s">
        <v>102</v>
      </c>
      <c r="D8" s="130" t="s">
        <v>108</v>
      </c>
      <c r="E8" s="131"/>
      <c r="F8" s="20">
        <v>1</v>
      </c>
      <c r="G8" s="21">
        <v>97800</v>
      </c>
      <c r="H8" s="21">
        <f>IF(F8="","",F8*G8)</f>
        <v>97800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97800</v>
      </c>
      <c r="N8" s="22">
        <f>IF(L8="","",L8*M8)</f>
        <v>97800</v>
      </c>
      <c r="O8" s="23" t="s">
        <v>152</v>
      </c>
      <c r="P8" s="41"/>
      <c r="Q8" s="10"/>
    </row>
    <row r="9" spans="1:17" ht="39.950000000000003" customHeight="1" x14ac:dyDescent="0.15">
      <c r="A9" s="45">
        <v>42308</v>
      </c>
      <c r="B9" s="5"/>
      <c r="C9" s="5" t="s">
        <v>149</v>
      </c>
      <c r="D9" s="136" t="s">
        <v>150</v>
      </c>
      <c r="E9" s="137"/>
      <c r="F9" s="24">
        <v>1</v>
      </c>
      <c r="G9" s="25">
        <v>94701</v>
      </c>
      <c r="H9" s="21">
        <f t="shared" ref="H9:H12" si="0">IF(F9="","",F9*G9)</f>
        <v>94701</v>
      </c>
      <c r="I9" s="25"/>
      <c r="J9" s="25" t="str">
        <f t="shared" ref="J9:J12" si="1">IF(I9="","",G9)</f>
        <v/>
      </c>
      <c r="K9" s="21" t="str">
        <f t="shared" ref="K9:K12" si="2">IF(I9="","",I9*J9)</f>
        <v/>
      </c>
      <c r="L9" s="25">
        <f t="shared" ref="L9:L12" si="3">IF(F9-I9=0,"",F9-I9)</f>
        <v>1</v>
      </c>
      <c r="M9" s="25">
        <f t="shared" ref="M9:M12" si="4">IF(L9="","",G9)</f>
        <v>94701</v>
      </c>
      <c r="N9" s="26">
        <f t="shared" ref="N9:N12" si="5">IF(L9="","",L9*M9)</f>
        <v>94701</v>
      </c>
      <c r="O9" s="27" t="s">
        <v>151</v>
      </c>
      <c r="P9" s="42" t="s">
        <v>153</v>
      </c>
      <c r="Q9" s="6" t="s">
        <v>154</v>
      </c>
    </row>
    <row r="10" spans="1:17" ht="39.950000000000003" customHeight="1" x14ac:dyDescent="0.15">
      <c r="A10" s="45">
        <v>43250</v>
      </c>
      <c r="B10" s="5"/>
      <c r="C10" s="5" t="s">
        <v>61</v>
      </c>
      <c r="D10" s="136" t="s">
        <v>190</v>
      </c>
      <c r="E10" s="137"/>
      <c r="F10" s="24">
        <v>1</v>
      </c>
      <c r="G10" s="25">
        <v>95374</v>
      </c>
      <c r="H10" s="21">
        <f t="shared" si="0"/>
        <v>95374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95374</v>
      </c>
      <c r="N10" s="26">
        <f t="shared" si="5"/>
        <v>95374</v>
      </c>
      <c r="O10" s="27" t="s">
        <v>192</v>
      </c>
      <c r="P10" s="42" t="s">
        <v>153</v>
      </c>
      <c r="Q10" s="6" t="s">
        <v>194</v>
      </c>
    </row>
    <row r="11" spans="1:17" ht="39.950000000000003" customHeight="1" x14ac:dyDescent="0.15">
      <c r="A11" s="45">
        <v>43250</v>
      </c>
      <c r="B11" s="5"/>
      <c r="C11" s="5" t="s">
        <v>61</v>
      </c>
      <c r="D11" s="136" t="s">
        <v>191</v>
      </c>
      <c r="E11" s="137"/>
      <c r="F11" s="24">
        <v>1</v>
      </c>
      <c r="G11" s="25">
        <v>95374</v>
      </c>
      <c r="H11" s="21">
        <f t="shared" si="0"/>
        <v>95374</v>
      </c>
      <c r="I11" s="25"/>
      <c r="J11" s="25" t="str">
        <f t="shared" si="1"/>
        <v/>
      </c>
      <c r="K11" s="21" t="str">
        <f t="shared" si="2"/>
        <v/>
      </c>
      <c r="L11" s="25">
        <f t="shared" si="3"/>
        <v>1</v>
      </c>
      <c r="M11" s="25">
        <f t="shared" si="4"/>
        <v>95374</v>
      </c>
      <c r="N11" s="26">
        <f t="shared" si="5"/>
        <v>95374</v>
      </c>
      <c r="O11" s="27" t="s">
        <v>193</v>
      </c>
      <c r="P11" s="42" t="s">
        <v>153</v>
      </c>
      <c r="Q11" s="6" t="s">
        <v>194</v>
      </c>
    </row>
    <row r="12" spans="1:17" ht="39.950000000000003" customHeight="1" thickBot="1" x14ac:dyDescent="0.2">
      <c r="A12" s="46"/>
      <c r="B12" s="7"/>
      <c r="C12" s="7"/>
      <c r="D12" s="134"/>
      <c r="E12" s="135"/>
      <c r="F12" s="28"/>
      <c r="G12" s="29"/>
      <c r="H12" s="29" t="str">
        <f t="shared" si="0"/>
        <v/>
      </c>
      <c r="I12" s="29"/>
      <c r="J12" s="29" t="str">
        <f t="shared" si="1"/>
        <v/>
      </c>
      <c r="K12" s="29" t="str">
        <f t="shared" si="2"/>
        <v/>
      </c>
      <c r="L12" s="29" t="str">
        <f t="shared" si="3"/>
        <v/>
      </c>
      <c r="M12" s="29" t="str">
        <f t="shared" si="4"/>
        <v/>
      </c>
      <c r="N12" s="30" t="str">
        <f t="shared" si="5"/>
        <v/>
      </c>
      <c r="O12" s="31"/>
      <c r="P12" s="43"/>
      <c r="Q12" s="8"/>
    </row>
    <row r="13" spans="1:17" s="1" customFormat="1" ht="24.95" customHeight="1" x14ac:dyDescent="0.15"/>
    <row r="14" spans="1:17" s="1" customFormat="1" ht="24.95" customHeight="1" x14ac:dyDescent="0.15"/>
    <row r="15" spans="1:17" s="1" customFormat="1" ht="24.95" customHeight="1" x14ac:dyDescent="0.15"/>
    <row r="16" spans="1:17" s="1" customFormat="1" x14ac:dyDescent="0.15"/>
    <row r="17" s="1" customFormat="1" x14ac:dyDescent="0.15"/>
    <row r="18" s="1" customFormat="1" x14ac:dyDescent="0.15"/>
    <row r="19" s="1" customFormat="1" x14ac:dyDescent="0.15"/>
  </sheetData>
  <mergeCells count="17">
    <mergeCell ref="D12:E12"/>
    <mergeCell ref="D8:E8"/>
    <mergeCell ref="D9:E9"/>
    <mergeCell ref="D10:E10"/>
    <mergeCell ref="D11:E11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7"/>
  <sheetViews>
    <sheetView view="pageBreakPreview" zoomScale="60" zoomScaleNormal="50" workbookViewId="0">
      <selection activeCell="D9" sqref="D9:E9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37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176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59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42983</v>
      </c>
      <c r="B8" s="47"/>
      <c r="C8" s="9" t="s">
        <v>177</v>
      </c>
      <c r="D8" s="130" t="s">
        <v>178</v>
      </c>
      <c r="E8" s="131"/>
      <c r="F8" s="20">
        <v>1</v>
      </c>
      <c r="G8" s="21">
        <v>32300</v>
      </c>
      <c r="H8" s="21">
        <f>IF(F8="","",F8*G8)</f>
        <v>32300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32300</v>
      </c>
      <c r="N8" s="22">
        <f>IF(L8="","",L8*M8)</f>
        <v>32300</v>
      </c>
      <c r="O8" s="23" t="s">
        <v>180</v>
      </c>
      <c r="P8" s="41" t="s">
        <v>182</v>
      </c>
      <c r="Q8" s="10" t="s">
        <v>183</v>
      </c>
    </row>
    <row r="9" spans="1:17" ht="39.950000000000003" customHeight="1" x14ac:dyDescent="0.15">
      <c r="A9" s="45">
        <v>42983</v>
      </c>
      <c r="B9" s="5"/>
      <c r="C9" s="5" t="s">
        <v>177</v>
      </c>
      <c r="D9" s="136" t="s">
        <v>179</v>
      </c>
      <c r="E9" s="137"/>
      <c r="F9" s="24">
        <v>1</v>
      </c>
      <c r="G9" s="25">
        <v>32300</v>
      </c>
      <c r="H9" s="21">
        <f t="shared" ref="H9:H11" si="0">IF(F9="","",F9*G9)</f>
        <v>32300</v>
      </c>
      <c r="I9" s="25"/>
      <c r="J9" s="25" t="str">
        <f t="shared" ref="J9:J11" si="1">IF(I9="","",G9)</f>
        <v/>
      </c>
      <c r="K9" s="21" t="str">
        <f t="shared" ref="K9:K11" si="2">IF(I9="","",I9*J9)</f>
        <v/>
      </c>
      <c r="L9" s="25">
        <f t="shared" ref="L9:L11" si="3">IF(F9-I9=0,"",F9-I9)</f>
        <v>1</v>
      </c>
      <c r="M9" s="25">
        <f t="shared" ref="M9:M11" si="4">IF(L9="","",G9)</f>
        <v>32300</v>
      </c>
      <c r="N9" s="26">
        <f t="shared" ref="N9:N11" si="5">IF(L9="","",L9*M9)</f>
        <v>32300</v>
      </c>
      <c r="O9" s="27" t="s">
        <v>181</v>
      </c>
      <c r="P9" s="42" t="s">
        <v>182</v>
      </c>
      <c r="Q9" s="6" t="s">
        <v>183</v>
      </c>
    </row>
    <row r="10" spans="1:17" ht="39.950000000000003" customHeight="1" x14ac:dyDescent="0.15">
      <c r="A10" s="96">
        <v>43271</v>
      </c>
      <c r="B10" s="97"/>
      <c r="C10" s="97" t="s">
        <v>61</v>
      </c>
      <c r="D10" s="138" t="s">
        <v>211</v>
      </c>
      <c r="E10" s="139"/>
      <c r="F10" s="98">
        <v>1</v>
      </c>
      <c r="G10" s="99">
        <v>37305</v>
      </c>
      <c r="H10" s="100">
        <f t="shared" si="0"/>
        <v>37305</v>
      </c>
      <c r="I10" s="99">
        <v>1</v>
      </c>
      <c r="J10" s="99">
        <v>37305</v>
      </c>
      <c r="K10" s="100">
        <f t="shared" ref="K10" si="6">IF(I10="","",I10*J10)</f>
        <v>37305</v>
      </c>
      <c r="L10" s="99" t="str">
        <f t="shared" si="3"/>
        <v/>
      </c>
      <c r="M10" s="99" t="str">
        <f t="shared" si="4"/>
        <v/>
      </c>
      <c r="N10" s="101" t="str">
        <f t="shared" si="5"/>
        <v/>
      </c>
      <c r="O10" s="102" t="s">
        <v>212</v>
      </c>
      <c r="P10" s="103" t="s">
        <v>160</v>
      </c>
      <c r="Q10" s="104" t="s">
        <v>375</v>
      </c>
    </row>
    <row r="11" spans="1:17" ht="39.950000000000003" customHeight="1" thickBot="1" x14ac:dyDescent="0.2">
      <c r="A11" s="46"/>
      <c r="B11" s="7"/>
      <c r="C11" s="7"/>
      <c r="D11" s="134"/>
      <c r="E11" s="135"/>
      <c r="F11" s="28"/>
      <c r="G11" s="29"/>
      <c r="H11" s="29" t="str">
        <f t="shared" si="0"/>
        <v/>
      </c>
      <c r="I11" s="29"/>
      <c r="J11" s="29" t="str">
        <f t="shared" si="1"/>
        <v/>
      </c>
      <c r="K11" s="29" t="str">
        <f t="shared" si="2"/>
        <v/>
      </c>
      <c r="L11" s="29" t="str">
        <f t="shared" si="3"/>
        <v/>
      </c>
      <c r="M11" s="29" t="str">
        <f t="shared" si="4"/>
        <v/>
      </c>
      <c r="N11" s="30" t="str">
        <f t="shared" si="5"/>
        <v/>
      </c>
      <c r="O11" s="31"/>
      <c r="P11" s="43"/>
      <c r="Q11" s="8"/>
    </row>
    <row r="12" spans="1:17" s="1" customFormat="1" ht="24.95" customHeight="1" x14ac:dyDescent="0.15"/>
    <row r="13" spans="1:17" s="1" customFormat="1" ht="24.95" customHeight="1" x14ac:dyDescent="0.15"/>
    <row r="14" spans="1:17" s="1" customFormat="1" x14ac:dyDescent="0.15"/>
    <row r="15" spans="1:17" s="1" customFormat="1" x14ac:dyDescent="0.15"/>
    <row r="16" spans="1:17" s="1" customFormat="1" x14ac:dyDescent="0.15"/>
    <row r="17" s="1" customFormat="1" x14ac:dyDescent="0.15"/>
  </sheetData>
  <mergeCells count="16"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D11:E11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7559055118110237" top="0.59055118110236227" bottom="0.1968503937007874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9"/>
  <sheetViews>
    <sheetView view="pageBreakPreview" zoomScale="60" zoomScaleNormal="62" workbookViewId="0">
      <selection activeCell="Q9" sqref="Q9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13</v>
      </c>
      <c r="B3" s="38" t="s">
        <v>41</v>
      </c>
      <c r="C3" s="126" t="s">
        <v>37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64</v>
      </c>
      <c r="C4" s="128" t="s">
        <v>65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59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41284</v>
      </c>
      <c r="B8" s="47"/>
      <c r="C8" s="9" t="s">
        <v>61</v>
      </c>
      <c r="D8" s="130" t="s">
        <v>66</v>
      </c>
      <c r="E8" s="131"/>
      <c r="F8" s="20">
        <v>1</v>
      </c>
      <c r="G8" s="21">
        <v>155400</v>
      </c>
      <c r="H8" s="21">
        <f>IF(F8="","",F8*G8)</f>
        <v>155400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155400</v>
      </c>
      <c r="N8" s="22">
        <f>IF(L8="","",L8*M8)</f>
        <v>155400</v>
      </c>
      <c r="O8" s="23" t="s">
        <v>205</v>
      </c>
      <c r="P8" s="41" t="s">
        <v>62</v>
      </c>
      <c r="Q8" s="53"/>
    </row>
    <row r="9" spans="1:17" ht="39.950000000000003" customHeight="1" x14ac:dyDescent="0.15">
      <c r="A9" s="45">
        <v>43375</v>
      </c>
      <c r="B9" s="5"/>
      <c r="C9" s="5" t="s">
        <v>61</v>
      </c>
      <c r="D9" s="136" t="s">
        <v>204</v>
      </c>
      <c r="E9" s="137"/>
      <c r="F9" s="24">
        <v>1</v>
      </c>
      <c r="G9" s="25">
        <v>5304</v>
      </c>
      <c r="H9" s="21">
        <f t="shared" ref="H9:H12" si="0">IF(F9="","",F9*G9)</f>
        <v>5304</v>
      </c>
      <c r="I9" s="25"/>
      <c r="J9" s="25" t="str">
        <f t="shared" ref="J9:J12" si="1">IF(I9="","",G9)</f>
        <v/>
      </c>
      <c r="K9" s="21" t="str">
        <f t="shared" ref="K9:K12" si="2">IF(I9="","",I9*J9)</f>
        <v/>
      </c>
      <c r="L9" s="25">
        <f t="shared" ref="L9:L12" si="3">IF(F9-I9=0,"",F9-I9)</f>
        <v>1</v>
      </c>
      <c r="M9" s="25">
        <f t="shared" ref="M9:M12" si="4">IF(L9="","",G9)</f>
        <v>5304</v>
      </c>
      <c r="N9" s="26">
        <f t="shared" ref="N9:N12" si="5">IF(L9="","",L9*M9)</f>
        <v>5304</v>
      </c>
      <c r="O9" s="27" t="s">
        <v>206</v>
      </c>
      <c r="P9" s="42" t="s">
        <v>207</v>
      </c>
      <c r="Q9" s="6" t="s">
        <v>208</v>
      </c>
    </row>
    <row r="10" spans="1:17" ht="39.950000000000003" customHeight="1" x14ac:dyDescent="0.15">
      <c r="A10" s="45">
        <v>43482</v>
      </c>
      <c r="B10" s="5"/>
      <c r="C10" s="5" t="s">
        <v>61</v>
      </c>
      <c r="D10" s="136" t="s">
        <v>209</v>
      </c>
      <c r="E10" s="137"/>
      <c r="F10" s="24">
        <v>1</v>
      </c>
      <c r="G10" s="25">
        <v>37584</v>
      </c>
      <c r="H10" s="21">
        <f t="shared" si="0"/>
        <v>37584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37584</v>
      </c>
      <c r="N10" s="26">
        <f t="shared" si="5"/>
        <v>37584</v>
      </c>
      <c r="O10" s="27" t="s">
        <v>210</v>
      </c>
      <c r="P10" s="42" t="s">
        <v>207</v>
      </c>
      <c r="Q10" s="6"/>
    </row>
    <row r="11" spans="1:17" ht="39.950000000000003" customHeight="1" x14ac:dyDescent="0.15">
      <c r="A11" s="45">
        <v>44169</v>
      </c>
      <c r="B11" s="5"/>
      <c r="C11" s="5" t="s">
        <v>61</v>
      </c>
      <c r="D11" s="136" t="s">
        <v>297</v>
      </c>
      <c r="E11" s="137"/>
      <c r="F11" s="24">
        <v>1</v>
      </c>
      <c r="G11" s="25">
        <v>4290</v>
      </c>
      <c r="H11" s="21">
        <f t="shared" si="0"/>
        <v>4290</v>
      </c>
      <c r="I11" s="25"/>
      <c r="J11" s="25" t="str">
        <f t="shared" si="1"/>
        <v/>
      </c>
      <c r="K11" s="21" t="str">
        <f t="shared" si="2"/>
        <v/>
      </c>
      <c r="L11" s="25">
        <f t="shared" si="3"/>
        <v>1</v>
      </c>
      <c r="M11" s="25">
        <f t="shared" si="4"/>
        <v>4290</v>
      </c>
      <c r="N11" s="26">
        <f t="shared" si="5"/>
        <v>4290</v>
      </c>
      <c r="O11" s="27" t="s">
        <v>298</v>
      </c>
      <c r="P11" s="42" t="s">
        <v>207</v>
      </c>
      <c r="Q11" s="6"/>
    </row>
    <row r="12" spans="1:17" ht="39.950000000000003" customHeight="1" thickBot="1" x14ac:dyDescent="0.2">
      <c r="A12" s="46"/>
      <c r="B12" s="7"/>
      <c r="C12" s="7"/>
      <c r="D12" s="134"/>
      <c r="E12" s="135"/>
      <c r="F12" s="28"/>
      <c r="G12" s="29"/>
      <c r="H12" s="29" t="str">
        <f t="shared" si="0"/>
        <v/>
      </c>
      <c r="I12" s="29"/>
      <c r="J12" s="29" t="str">
        <f t="shared" si="1"/>
        <v/>
      </c>
      <c r="K12" s="29" t="str">
        <f t="shared" si="2"/>
        <v/>
      </c>
      <c r="L12" s="29" t="str">
        <f t="shared" si="3"/>
        <v/>
      </c>
      <c r="M12" s="29" t="str">
        <f t="shared" si="4"/>
        <v/>
      </c>
      <c r="N12" s="30" t="str">
        <f t="shared" si="5"/>
        <v/>
      </c>
      <c r="O12" s="31"/>
      <c r="P12" s="43"/>
      <c r="Q12" s="8"/>
    </row>
    <row r="13" spans="1:17" s="1" customFormat="1" ht="24.95" customHeight="1" x14ac:dyDescent="0.15"/>
    <row r="14" spans="1:17" s="1" customFormat="1" ht="24.95" customHeight="1" x14ac:dyDescent="0.15"/>
    <row r="15" spans="1:17" s="1" customFormat="1" ht="24.95" customHeight="1" x14ac:dyDescent="0.15"/>
    <row r="16" spans="1:17" s="1" customFormat="1" x14ac:dyDescent="0.15"/>
    <row r="17" s="1" customFormat="1" x14ac:dyDescent="0.15"/>
    <row r="18" s="1" customFormat="1" x14ac:dyDescent="0.15"/>
    <row r="19" s="1" customFormat="1" x14ac:dyDescent="0.15"/>
  </sheetData>
  <mergeCells count="17">
    <mergeCell ref="P6:Q7"/>
    <mergeCell ref="A1:Q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  <mergeCell ref="D12:E12"/>
    <mergeCell ref="D8:E8"/>
    <mergeCell ref="D9:E9"/>
    <mergeCell ref="D10:E10"/>
    <mergeCell ref="D11:E11"/>
  </mergeCells>
  <phoneticPr fontId="2"/>
  <printOptions horizontalCentered="1"/>
  <pageMargins left="0.39370078740157483" right="0.27559055118110237" top="0.59055118110236227" bottom="0.1968503937007874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5"/>
  <sheetViews>
    <sheetView view="pageBreakPreview" zoomScale="60" zoomScaleNormal="40" workbookViewId="0">
      <selection activeCell="D16" sqref="D16:E16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25</v>
      </c>
      <c r="C3" s="126" t="s">
        <v>23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24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38929</v>
      </c>
      <c r="B8" s="9"/>
      <c r="C8" s="9" t="s">
        <v>102</v>
      </c>
      <c r="D8" s="140" t="s">
        <v>274</v>
      </c>
      <c r="E8" s="141"/>
      <c r="F8" s="20">
        <v>1</v>
      </c>
      <c r="G8" s="21">
        <v>476175</v>
      </c>
      <c r="H8" s="21">
        <f>IF(F8="","",F8*G8)</f>
        <v>476175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476175</v>
      </c>
      <c r="N8" s="22">
        <f>IF(L8="","",L8*M8)</f>
        <v>476175</v>
      </c>
      <c r="O8" s="23" t="s">
        <v>276</v>
      </c>
      <c r="P8" s="41" t="s">
        <v>160</v>
      </c>
      <c r="Q8" s="48"/>
    </row>
    <row r="9" spans="1:17" ht="39.950000000000003" customHeight="1" x14ac:dyDescent="0.15">
      <c r="A9" s="45">
        <v>38989</v>
      </c>
      <c r="B9" s="5"/>
      <c r="C9" s="5" t="s">
        <v>102</v>
      </c>
      <c r="D9" s="142" t="s">
        <v>273</v>
      </c>
      <c r="E9" s="143"/>
      <c r="F9" s="24">
        <v>1</v>
      </c>
      <c r="G9" s="25">
        <v>124530</v>
      </c>
      <c r="H9" s="21">
        <f t="shared" ref="H9:H19" si="0">IF(F9="","",F9*G9)</f>
        <v>124530</v>
      </c>
      <c r="I9" s="25"/>
      <c r="J9" s="25" t="str">
        <f t="shared" ref="J9:J19" si="1">IF(I9="","",G9)</f>
        <v/>
      </c>
      <c r="K9" s="21" t="str">
        <f t="shared" ref="K9:K19" si="2">IF(I9="","",I9*J9)</f>
        <v/>
      </c>
      <c r="L9" s="25">
        <f t="shared" ref="L9:L19" si="3">IF(F9-I9=0,"",F9-I9)</f>
        <v>1</v>
      </c>
      <c r="M9" s="25">
        <f t="shared" ref="M9:M19" si="4">IF(L9="","",G9)</f>
        <v>124530</v>
      </c>
      <c r="N9" s="26">
        <f t="shared" ref="N9:N19" si="5">IF(L9="","",L9*M9)</f>
        <v>124530</v>
      </c>
      <c r="O9" s="27" t="s">
        <v>275</v>
      </c>
      <c r="P9" s="42" t="s">
        <v>160</v>
      </c>
      <c r="Q9" s="33"/>
    </row>
    <row r="10" spans="1:17" ht="39.950000000000003" customHeight="1" x14ac:dyDescent="0.15">
      <c r="A10" s="44">
        <v>41330</v>
      </c>
      <c r="B10" s="9"/>
      <c r="C10" s="9" t="s">
        <v>61</v>
      </c>
      <c r="D10" s="144" t="s">
        <v>104</v>
      </c>
      <c r="E10" s="145"/>
      <c r="F10" s="20">
        <v>1</v>
      </c>
      <c r="G10" s="21">
        <v>26800</v>
      </c>
      <c r="H10" s="21">
        <f>IF(F10="","",F10*G10)</f>
        <v>26800</v>
      </c>
      <c r="I10" s="21"/>
      <c r="J10" s="21" t="str">
        <f>IF(I10="","",G10)</f>
        <v/>
      </c>
      <c r="K10" s="21" t="str">
        <f>IF(I10="","",I10*J10)</f>
        <v/>
      </c>
      <c r="L10" s="21">
        <f>IF(F10-I10=0,"",F10-I10)</f>
        <v>1</v>
      </c>
      <c r="M10" s="21">
        <f>IF(L10="","",G10)</f>
        <v>26800</v>
      </c>
      <c r="N10" s="22">
        <f>IF(L10="","",L10*M10)</f>
        <v>26800</v>
      </c>
      <c r="O10" s="23" t="s">
        <v>105</v>
      </c>
      <c r="P10" s="41" t="s">
        <v>69</v>
      </c>
      <c r="Q10" s="48" t="s">
        <v>107</v>
      </c>
    </row>
    <row r="11" spans="1:17" ht="39.950000000000003" customHeight="1" x14ac:dyDescent="0.15">
      <c r="A11" s="45">
        <v>41330</v>
      </c>
      <c r="B11" s="5"/>
      <c r="C11" s="5" t="s">
        <v>61</v>
      </c>
      <c r="D11" s="142" t="s">
        <v>103</v>
      </c>
      <c r="E11" s="143"/>
      <c r="F11" s="24">
        <v>2</v>
      </c>
      <c r="G11" s="25">
        <v>8400</v>
      </c>
      <c r="H11" s="21">
        <f t="shared" ref="H11:H12" si="6">IF(F11="","",F11*G11)</f>
        <v>16800</v>
      </c>
      <c r="I11" s="25"/>
      <c r="J11" s="25" t="str">
        <f t="shared" ref="J11:J12" si="7">IF(I11="","",G11)</f>
        <v/>
      </c>
      <c r="K11" s="21" t="str">
        <f t="shared" ref="K11:K12" si="8">IF(I11="","",I11*J11)</f>
        <v/>
      </c>
      <c r="L11" s="25">
        <f t="shared" ref="L11:L15" si="9">IF(F11-I11=0,"",F11-I11)</f>
        <v>2</v>
      </c>
      <c r="M11" s="25">
        <f t="shared" ref="M11:M15" si="10">IF(L11="","",G11)</f>
        <v>8400</v>
      </c>
      <c r="N11" s="26">
        <f t="shared" ref="N11:N15" si="11">IF(L11="","",L11*M11)</f>
        <v>16800</v>
      </c>
      <c r="O11" s="27" t="s">
        <v>106</v>
      </c>
      <c r="P11" s="42" t="s">
        <v>69</v>
      </c>
      <c r="Q11" s="33" t="s">
        <v>107</v>
      </c>
    </row>
    <row r="12" spans="1:17" ht="39.950000000000003" customHeight="1" x14ac:dyDescent="0.15">
      <c r="A12" s="45">
        <v>42952</v>
      </c>
      <c r="B12" s="5"/>
      <c r="C12" s="5" t="s">
        <v>61</v>
      </c>
      <c r="D12" s="142" t="s">
        <v>174</v>
      </c>
      <c r="E12" s="143"/>
      <c r="F12" s="24">
        <v>1</v>
      </c>
      <c r="G12" s="25">
        <v>34344</v>
      </c>
      <c r="H12" s="21">
        <f t="shared" si="6"/>
        <v>34344</v>
      </c>
      <c r="I12" s="25"/>
      <c r="J12" s="25" t="str">
        <f t="shared" si="7"/>
        <v/>
      </c>
      <c r="K12" s="21" t="str">
        <f t="shared" si="8"/>
        <v/>
      </c>
      <c r="L12" s="25">
        <f t="shared" si="9"/>
        <v>1</v>
      </c>
      <c r="M12" s="25">
        <f t="shared" si="10"/>
        <v>34344</v>
      </c>
      <c r="N12" s="26">
        <f t="shared" si="11"/>
        <v>34344</v>
      </c>
      <c r="O12" s="27" t="s">
        <v>175</v>
      </c>
      <c r="P12" s="42" t="s">
        <v>160</v>
      </c>
      <c r="Q12" s="33" t="s">
        <v>107</v>
      </c>
    </row>
    <row r="13" spans="1:17" ht="39.950000000000003" customHeight="1" x14ac:dyDescent="0.15">
      <c r="A13" s="45">
        <v>44050</v>
      </c>
      <c r="B13" s="5"/>
      <c r="C13" s="9" t="s">
        <v>61</v>
      </c>
      <c r="D13" s="142" t="s">
        <v>235</v>
      </c>
      <c r="E13" s="143"/>
      <c r="F13" s="61">
        <v>1</v>
      </c>
      <c r="G13" s="62">
        <v>9199</v>
      </c>
      <c r="H13" s="63">
        <v>9199</v>
      </c>
      <c r="I13" s="62"/>
      <c r="J13" s="62"/>
      <c r="K13" s="62"/>
      <c r="L13" s="25">
        <f t="shared" si="9"/>
        <v>1</v>
      </c>
      <c r="M13" s="25">
        <f t="shared" si="10"/>
        <v>9199</v>
      </c>
      <c r="N13" s="26">
        <f t="shared" si="11"/>
        <v>9199</v>
      </c>
      <c r="O13" s="27" t="s">
        <v>236</v>
      </c>
      <c r="P13" s="64" t="s">
        <v>234</v>
      </c>
      <c r="Q13" s="6" t="s">
        <v>153</v>
      </c>
    </row>
    <row r="14" spans="1:17" ht="39.950000000000003" customHeight="1" x14ac:dyDescent="0.15">
      <c r="A14" s="45">
        <v>43404</v>
      </c>
      <c r="B14" s="5"/>
      <c r="C14" s="5" t="s">
        <v>61</v>
      </c>
      <c r="D14" s="150" t="s">
        <v>238</v>
      </c>
      <c r="E14" s="151"/>
      <c r="F14" s="24">
        <v>4</v>
      </c>
      <c r="G14" s="25">
        <v>13400</v>
      </c>
      <c r="H14" s="21">
        <f t="shared" ref="H14:H15" si="12">IF(F14="","",F14*G14)</f>
        <v>53600</v>
      </c>
      <c r="I14" s="25"/>
      <c r="J14" s="25" t="str">
        <f t="shared" ref="J14:J15" si="13">IF(I14="","",G14)</f>
        <v/>
      </c>
      <c r="K14" s="21" t="str">
        <f t="shared" ref="K14:K15" si="14">IF(I14="","",I14*J14)</f>
        <v/>
      </c>
      <c r="L14" s="25">
        <f t="shared" si="9"/>
        <v>4</v>
      </c>
      <c r="M14" s="25">
        <f t="shared" si="10"/>
        <v>13400</v>
      </c>
      <c r="N14" s="26">
        <f t="shared" si="11"/>
        <v>53600</v>
      </c>
      <c r="O14" s="27" t="s">
        <v>240</v>
      </c>
      <c r="P14" s="42" t="s">
        <v>239</v>
      </c>
      <c r="Q14" s="6"/>
    </row>
    <row r="15" spans="1:17" ht="39.950000000000003" customHeight="1" x14ac:dyDescent="0.15">
      <c r="A15" s="45">
        <v>43465</v>
      </c>
      <c r="B15" s="5"/>
      <c r="C15" s="5" t="s">
        <v>61</v>
      </c>
      <c r="D15" s="150" t="s">
        <v>238</v>
      </c>
      <c r="E15" s="151"/>
      <c r="F15" s="24">
        <v>2</v>
      </c>
      <c r="G15" s="25">
        <v>13400</v>
      </c>
      <c r="H15" s="21">
        <f t="shared" si="12"/>
        <v>26800</v>
      </c>
      <c r="I15" s="25"/>
      <c r="J15" s="25" t="str">
        <f t="shared" si="13"/>
        <v/>
      </c>
      <c r="K15" s="21" t="str">
        <f t="shared" si="14"/>
        <v/>
      </c>
      <c r="L15" s="25">
        <f t="shared" si="9"/>
        <v>2</v>
      </c>
      <c r="M15" s="25">
        <f t="shared" si="10"/>
        <v>13400</v>
      </c>
      <c r="N15" s="26">
        <f t="shared" si="11"/>
        <v>26800</v>
      </c>
      <c r="O15" s="27" t="s">
        <v>241</v>
      </c>
      <c r="P15" s="42" t="s">
        <v>239</v>
      </c>
      <c r="Q15" s="6"/>
    </row>
    <row r="16" spans="1:17" ht="39.950000000000003" customHeight="1" x14ac:dyDescent="0.15">
      <c r="A16" s="45">
        <v>44223</v>
      </c>
      <c r="B16" s="5"/>
      <c r="C16" s="5" t="s">
        <v>61</v>
      </c>
      <c r="D16" s="146" t="s">
        <v>282</v>
      </c>
      <c r="E16" s="147"/>
      <c r="F16" s="24">
        <v>3</v>
      </c>
      <c r="G16" s="25">
        <v>6050</v>
      </c>
      <c r="H16" s="21">
        <f t="shared" si="0"/>
        <v>18150</v>
      </c>
      <c r="I16" s="25"/>
      <c r="J16" s="25" t="str">
        <f t="shared" si="1"/>
        <v/>
      </c>
      <c r="K16" s="21" t="str">
        <f t="shared" si="2"/>
        <v/>
      </c>
      <c r="L16" s="25">
        <f t="shared" si="3"/>
        <v>3</v>
      </c>
      <c r="M16" s="25">
        <f t="shared" si="4"/>
        <v>6050</v>
      </c>
      <c r="N16" s="26">
        <f t="shared" si="5"/>
        <v>18150</v>
      </c>
      <c r="O16" s="27" t="s">
        <v>283</v>
      </c>
      <c r="P16" s="42" t="s">
        <v>284</v>
      </c>
      <c r="Q16" s="6"/>
    </row>
    <row r="17" spans="1:17" ht="39.950000000000003" customHeight="1" x14ac:dyDescent="0.2">
      <c r="A17" s="45">
        <v>44226</v>
      </c>
      <c r="B17" s="5"/>
      <c r="C17" s="5" t="s">
        <v>61</v>
      </c>
      <c r="D17" s="148" t="s">
        <v>285</v>
      </c>
      <c r="E17" s="149"/>
      <c r="F17" s="24">
        <v>2</v>
      </c>
      <c r="G17" s="25">
        <v>24600</v>
      </c>
      <c r="H17" s="21">
        <f t="shared" si="0"/>
        <v>49200</v>
      </c>
      <c r="I17" s="25"/>
      <c r="J17" s="25" t="str">
        <f t="shared" si="1"/>
        <v/>
      </c>
      <c r="K17" s="21" t="str">
        <f t="shared" si="2"/>
        <v/>
      </c>
      <c r="L17" s="25">
        <f t="shared" si="3"/>
        <v>2</v>
      </c>
      <c r="M17" s="25">
        <f t="shared" si="4"/>
        <v>24600</v>
      </c>
      <c r="N17" s="26">
        <f t="shared" si="5"/>
        <v>49200</v>
      </c>
      <c r="O17" s="27" t="s">
        <v>286</v>
      </c>
      <c r="P17" s="42" t="s">
        <v>287</v>
      </c>
      <c r="Q17" s="6"/>
    </row>
    <row r="18" spans="1:17" ht="39.950000000000003" customHeight="1" x14ac:dyDescent="0.15">
      <c r="A18" s="45">
        <v>44344</v>
      </c>
      <c r="B18" s="5"/>
      <c r="C18" s="5" t="s">
        <v>61</v>
      </c>
      <c r="D18" s="150" t="s">
        <v>316</v>
      </c>
      <c r="E18" s="151"/>
      <c r="F18" s="24">
        <v>5</v>
      </c>
      <c r="G18" s="25">
        <v>25200</v>
      </c>
      <c r="H18" s="21">
        <f t="shared" si="0"/>
        <v>126000</v>
      </c>
      <c r="I18" s="25"/>
      <c r="J18" s="25" t="str">
        <f t="shared" si="1"/>
        <v/>
      </c>
      <c r="K18" s="21" t="str">
        <f t="shared" si="2"/>
        <v/>
      </c>
      <c r="L18" s="25">
        <f t="shared" si="3"/>
        <v>5</v>
      </c>
      <c r="M18" s="25">
        <f t="shared" si="4"/>
        <v>25200</v>
      </c>
      <c r="N18" s="26">
        <f t="shared" si="5"/>
        <v>126000</v>
      </c>
      <c r="O18" s="27" t="s">
        <v>317</v>
      </c>
      <c r="P18" s="42" t="s">
        <v>318</v>
      </c>
      <c r="Q18" s="6" t="s">
        <v>319</v>
      </c>
    </row>
    <row r="19" spans="1:17" ht="39.950000000000003" customHeight="1" thickBot="1" x14ac:dyDescent="0.2">
      <c r="A19" s="46"/>
      <c r="B19" s="7"/>
      <c r="C19" s="7"/>
      <c r="D19" s="134"/>
      <c r="E19" s="135"/>
      <c r="F19" s="28"/>
      <c r="G19" s="29"/>
      <c r="H19" s="29" t="str">
        <f t="shared" si="0"/>
        <v/>
      </c>
      <c r="I19" s="29"/>
      <c r="J19" s="29" t="str">
        <f t="shared" si="1"/>
        <v/>
      </c>
      <c r="K19" s="29" t="str">
        <f t="shared" si="2"/>
        <v/>
      </c>
      <c r="L19" s="29" t="str">
        <f t="shared" si="3"/>
        <v/>
      </c>
      <c r="M19" s="29" t="str">
        <f t="shared" si="4"/>
        <v/>
      </c>
      <c r="N19" s="30" t="str">
        <f t="shared" si="5"/>
        <v/>
      </c>
      <c r="O19" s="31"/>
      <c r="P19" s="43"/>
      <c r="Q19" s="8"/>
    </row>
    <row r="20" spans="1:17" s="1" customFormat="1" ht="24.95" customHeight="1" x14ac:dyDescent="0.15"/>
    <row r="21" spans="1:17" s="1" customFormat="1" ht="24.95" customHeight="1" x14ac:dyDescent="0.15"/>
    <row r="22" spans="1:17" s="1" customFormat="1" x14ac:dyDescent="0.15"/>
    <row r="23" spans="1:17" s="1" customFormat="1" x14ac:dyDescent="0.15"/>
    <row r="24" spans="1:17" s="1" customFormat="1" x14ac:dyDescent="0.15"/>
    <row r="25" spans="1:17" s="1" customFormat="1" x14ac:dyDescent="0.15"/>
  </sheetData>
  <mergeCells count="24"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  <mergeCell ref="D19:E19"/>
    <mergeCell ref="D16:E16"/>
    <mergeCell ref="D17:E17"/>
    <mergeCell ref="D18:E18"/>
    <mergeCell ref="D11:E11"/>
    <mergeCell ref="D12:E12"/>
    <mergeCell ref="D13:E13"/>
    <mergeCell ref="D14:E14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3"/>
  <sheetViews>
    <sheetView view="pageBreakPreview" zoomScale="60" zoomScaleNormal="50" workbookViewId="0">
      <selection activeCell="I17" sqref="I17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13</v>
      </c>
      <c r="B3" s="38" t="s">
        <v>162</v>
      </c>
      <c r="C3" s="126" t="s">
        <v>163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164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117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56.25" x14ac:dyDescent="0.15">
      <c r="A8" s="44">
        <v>42802</v>
      </c>
      <c r="B8" s="9"/>
      <c r="C8" s="9" t="s">
        <v>61</v>
      </c>
      <c r="D8" s="152" t="s">
        <v>166</v>
      </c>
      <c r="E8" s="153"/>
      <c r="F8" s="20">
        <v>1</v>
      </c>
      <c r="G8" s="21">
        <v>66680</v>
      </c>
      <c r="H8" s="21">
        <f>IF(F8="","",F8*G8)</f>
        <v>66680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66680</v>
      </c>
      <c r="N8" s="22">
        <f>IF(L8="","",L8*M8)</f>
        <v>66680</v>
      </c>
      <c r="O8" s="23" t="s">
        <v>167</v>
      </c>
      <c r="P8" s="41" t="s">
        <v>165</v>
      </c>
      <c r="Q8" s="48" t="s">
        <v>168</v>
      </c>
    </row>
    <row r="9" spans="1:17" ht="39.950000000000003" customHeight="1" thickBot="1" x14ac:dyDescent="0.25">
      <c r="A9" s="59"/>
      <c r="B9" s="7"/>
      <c r="C9" s="59"/>
      <c r="D9" s="154"/>
      <c r="E9" s="155"/>
      <c r="F9" s="28"/>
      <c r="G9" s="29"/>
      <c r="H9" s="29" t="str">
        <f t="shared" ref="H9" si="0">IF(F9="","",F9*G9)</f>
        <v/>
      </c>
      <c r="I9" s="29"/>
      <c r="J9" s="29" t="str">
        <f t="shared" ref="J9" si="1">IF(I9="","",G9)</f>
        <v/>
      </c>
      <c r="K9" s="29" t="str">
        <f t="shared" ref="K9" si="2">IF(I9="","",I9*J9)</f>
        <v/>
      </c>
      <c r="L9" s="29" t="str">
        <f t="shared" ref="L9" si="3">IF(F9-I9=0,"",F9-I9)</f>
        <v/>
      </c>
      <c r="M9" s="29" t="str">
        <f t="shared" ref="M9" si="4">IF(L9="","",G9)</f>
        <v/>
      </c>
      <c r="N9" s="30" t="str">
        <f t="shared" ref="N9" si="5">IF(L9="","",L9*M9)</f>
        <v/>
      </c>
      <c r="O9" s="31"/>
      <c r="P9" s="43"/>
      <c r="Q9" s="8"/>
    </row>
    <row r="10" spans="1:17" s="1" customFormat="1" x14ac:dyDescent="0.15"/>
    <row r="11" spans="1:17" s="1" customFormat="1" x14ac:dyDescent="0.15"/>
    <row r="12" spans="1:17" s="1" customFormat="1" x14ac:dyDescent="0.15"/>
    <row r="13" spans="1:17" s="1" customFormat="1" x14ac:dyDescent="0.15"/>
  </sheetData>
  <mergeCells count="14">
    <mergeCell ref="D9:E9"/>
    <mergeCell ref="D8:E8"/>
    <mergeCell ref="P6:Q7"/>
    <mergeCell ref="A1:Q1"/>
    <mergeCell ref="C2:D2"/>
    <mergeCell ref="C3:D3"/>
    <mergeCell ref="F3:G3"/>
    <mergeCell ref="C4:D4"/>
    <mergeCell ref="G4:J4"/>
    <mergeCell ref="A6:A7"/>
    <mergeCell ref="D6:E7"/>
    <mergeCell ref="F6:H6"/>
    <mergeCell ref="I6:K6"/>
    <mergeCell ref="L6:N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5"/>
  <sheetViews>
    <sheetView view="pageBreakPreview" zoomScale="60" zoomScaleNormal="50" workbookViewId="0">
      <selection activeCell="G11" sqref="G11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29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30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43634</v>
      </c>
      <c r="B8" s="47"/>
      <c r="C8" s="9" t="s">
        <v>237</v>
      </c>
      <c r="D8" s="130" t="s">
        <v>244</v>
      </c>
      <c r="E8" s="131"/>
      <c r="F8" s="20">
        <v>1</v>
      </c>
      <c r="G8" s="21">
        <v>38930</v>
      </c>
      <c r="H8" s="21">
        <f>IF(F8="","",F8*G8)</f>
        <v>38930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38930</v>
      </c>
      <c r="N8" s="22">
        <f>IF(L8="","",L8*M8)</f>
        <v>38930</v>
      </c>
      <c r="O8" s="23" t="s">
        <v>242</v>
      </c>
      <c r="P8" s="41" t="s">
        <v>243</v>
      </c>
      <c r="Q8" s="10"/>
    </row>
    <row r="9" spans="1:17" ht="39.950000000000003" customHeight="1" thickBot="1" x14ac:dyDescent="0.2">
      <c r="A9" s="46"/>
      <c r="B9" s="7"/>
      <c r="C9" s="7"/>
      <c r="D9" s="134"/>
      <c r="E9" s="135"/>
      <c r="F9" s="28"/>
      <c r="G9" s="29"/>
      <c r="H9" s="29" t="str">
        <f t="shared" ref="H9" si="0">IF(F9="","",F9*G9)</f>
        <v/>
      </c>
      <c r="I9" s="29"/>
      <c r="J9" s="29" t="str">
        <f t="shared" ref="J9" si="1">IF(I9="","",G9)</f>
        <v/>
      </c>
      <c r="K9" s="29" t="str">
        <f t="shared" ref="K9" si="2">IF(I9="","",I9*J9)</f>
        <v/>
      </c>
      <c r="L9" s="29"/>
      <c r="M9" s="29"/>
      <c r="N9" s="30"/>
      <c r="O9" s="31"/>
      <c r="P9" s="43"/>
      <c r="Q9" s="8"/>
    </row>
    <row r="10" spans="1:17" s="1" customFormat="1" ht="24.95" customHeight="1" x14ac:dyDescent="0.15"/>
    <row r="11" spans="1:17" s="1" customFormat="1" ht="24.95" customHeight="1" x14ac:dyDescent="0.15"/>
    <row r="12" spans="1:17" s="1" customFormat="1" x14ac:dyDescent="0.15"/>
    <row r="13" spans="1:17" s="1" customFormat="1" x14ac:dyDescent="0.15"/>
    <row r="14" spans="1:17" s="1" customFormat="1" x14ac:dyDescent="0.15"/>
    <row r="15" spans="1:17" s="1" customFormat="1" x14ac:dyDescent="0.15"/>
  </sheetData>
  <mergeCells count="14"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3"/>
  <sheetViews>
    <sheetView view="pageBreakPreview" topLeftCell="B1" zoomScale="60" zoomScaleNormal="68" workbookViewId="0">
      <selection activeCell="E11" sqref="E11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41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42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44172</v>
      </c>
      <c r="B8" s="47"/>
      <c r="C8" s="9" t="s">
        <v>288</v>
      </c>
      <c r="D8" s="130" t="s">
        <v>289</v>
      </c>
      <c r="E8" s="131"/>
      <c r="F8" s="20">
        <v>2</v>
      </c>
      <c r="G8" s="21">
        <v>5000</v>
      </c>
      <c r="H8" s="21">
        <f>IF(F8="","",F8*G8)</f>
        <v>10000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2</v>
      </c>
      <c r="M8" s="21">
        <f>IF(L8="","",G8)</f>
        <v>5000</v>
      </c>
      <c r="N8" s="22">
        <f>IF(L8="","",L8*M8)</f>
        <v>10000</v>
      </c>
      <c r="O8" s="23" t="s">
        <v>290</v>
      </c>
      <c r="P8" s="41" t="s">
        <v>291</v>
      </c>
      <c r="Q8" s="10" t="s">
        <v>292</v>
      </c>
    </row>
    <row r="9" spans="1:17" ht="39.950000000000003" customHeight="1" thickBot="1" x14ac:dyDescent="0.2">
      <c r="A9" s="46"/>
      <c r="B9" s="7"/>
      <c r="C9" s="7"/>
      <c r="D9" s="134"/>
      <c r="E9" s="135"/>
      <c r="F9" s="28"/>
      <c r="G9" s="29"/>
      <c r="H9" s="29" t="str">
        <f t="shared" ref="H9" si="0">IF(F9="","",F9*G9)</f>
        <v/>
      </c>
      <c r="I9" s="29"/>
      <c r="J9" s="29" t="str">
        <f t="shared" ref="J9" si="1">IF(I9="","",G9)</f>
        <v/>
      </c>
      <c r="K9" s="29" t="str">
        <f t="shared" ref="K9" si="2">IF(I9="","",I9*J9)</f>
        <v/>
      </c>
      <c r="L9" s="29" t="str">
        <f t="shared" ref="L9" si="3">IF(F9-I9=0,"",F9-I9)</f>
        <v/>
      </c>
      <c r="M9" s="29" t="str">
        <f t="shared" ref="M9" si="4">IF(L9="","",G9)</f>
        <v/>
      </c>
      <c r="N9" s="30" t="str">
        <f t="shared" ref="N9" si="5">IF(L9="","",L9*M9)</f>
        <v/>
      </c>
      <c r="O9" s="31"/>
      <c r="P9" s="43"/>
      <c r="Q9" s="8"/>
    </row>
    <row r="10" spans="1:17" s="1" customFormat="1" x14ac:dyDescent="0.15"/>
    <row r="11" spans="1:17" s="1" customFormat="1" x14ac:dyDescent="0.15"/>
    <row r="12" spans="1:17" s="1" customFormat="1" x14ac:dyDescent="0.15"/>
    <row r="13" spans="1:17" s="1" customFormat="1" x14ac:dyDescent="0.15"/>
  </sheetData>
  <mergeCells count="14"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3"/>
  <sheetViews>
    <sheetView view="pageBreakPreview" zoomScale="60" zoomScaleNormal="64" workbookViewId="0">
      <selection activeCell="D16" sqref="D16:E16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31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32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41767</v>
      </c>
      <c r="B8" s="47"/>
      <c r="C8" s="9" t="s">
        <v>97</v>
      </c>
      <c r="D8" s="130" t="s">
        <v>98</v>
      </c>
      <c r="E8" s="131"/>
      <c r="F8" s="20">
        <v>1</v>
      </c>
      <c r="G8" s="21">
        <v>35990</v>
      </c>
      <c r="H8" s="21">
        <f>IF(F8="","",F8*G8)</f>
        <v>35990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35990</v>
      </c>
      <c r="N8" s="22">
        <f>IF(L8="","",L8*M8)</f>
        <v>35990</v>
      </c>
      <c r="O8" s="23" t="s">
        <v>99</v>
      </c>
      <c r="P8" s="41" t="s">
        <v>100</v>
      </c>
      <c r="Q8" s="54" t="s">
        <v>101</v>
      </c>
    </row>
    <row r="9" spans="1:17" ht="39.950000000000003" customHeight="1" x14ac:dyDescent="0.15">
      <c r="A9" s="45">
        <v>42076</v>
      </c>
      <c r="B9" s="5"/>
      <c r="C9" s="5" t="s">
        <v>61</v>
      </c>
      <c r="D9" s="136" t="s">
        <v>130</v>
      </c>
      <c r="E9" s="137"/>
      <c r="F9" s="24">
        <v>1</v>
      </c>
      <c r="G9" s="25">
        <v>32000</v>
      </c>
      <c r="H9" s="21">
        <f t="shared" ref="H9:H16" si="0">IF(F9="","",F9*G9)</f>
        <v>32000</v>
      </c>
      <c r="I9" s="25"/>
      <c r="J9" s="25" t="str">
        <f t="shared" ref="J9:J16" si="1">IF(I9="","",G9)</f>
        <v/>
      </c>
      <c r="K9" s="21" t="str">
        <f t="shared" ref="K9:K16" si="2">IF(I9="","",I9*J9)</f>
        <v/>
      </c>
      <c r="L9" s="25">
        <f t="shared" ref="L9:L16" si="3">IF(F9-I9=0,"",F9-I9)</f>
        <v>1</v>
      </c>
      <c r="M9" s="25">
        <f t="shared" ref="M9:M16" si="4">IF(L9="","",G9)</f>
        <v>32000</v>
      </c>
      <c r="N9" s="26">
        <f t="shared" ref="N9:N16" si="5">IF(L9="","",L9*M9)</f>
        <v>32000</v>
      </c>
      <c r="O9" s="27" t="s">
        <v>131</v>
      </c>
      <c r="P9" s="42" t="s">
        <v>132</v>
      </c>
      <c r="Q9" s="55" t="s">
        <v>101</v>
      </c>
    </row>
    <row r="10" spans="1:17" ht="39.950000000000003" customHeight="1" x14ac:dyDescent="0.15">
      <c r="A10" s="45">
        <v>75079</v>
      </c>
      <c r="B10" s="5"/>
      <c r="C10" s="5" t="s">
        <v>133</v>
      </c>
      <c r="D10" s="136" t="s">
        <v>136</v>
      </c>
      <c r="E10" s="137"/>
      <c r="F10" s="24">
        <v>1</v>
      </c>
      <c r="G10" s="25">
        <v>984420</v>
      </c>
      <c r="H10" s="21">
        <f t="shared" si="0"/>
        <v>984420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984420</v>
      </c>
      <c r="N10" s="26">
        <f t="shared" si="5"/>
        <v>984420</v>
      </c>
      <c r="O10" s="27" t="s">
        <v>134</v>
      </c>
      <c r="P10" s="42" t="s">
        <v>135</v>
      </c>
      <c r="Q10" s="156" t="s">
        <v>139</v>
      </c>
    </row>
    <row r="11" spans="1:17" ht="39.950000000000003" customHeight="1" x14ac:dyDescent="0.15">
      <c r="A11" s="45"/>
      <c r="B11" s="5"/>
      <c r="C11" s="5"/>
      <c r="D11" s="136" t="s">
        <v>137</v>
      </c>
      <c r="E11" s="137"/>
      <c r="F11" s="24">
        <v>1</v>
      </c>
      <c r="G11" s="25"/>
      <c r="H11" s="21">
        <f t="shared" si="0"/>
        <v>0</v>
      </c>
      <c r="I11" s="25"/>
      <c r="J11" s="25" t="str">
        <f t="shared" si="1"/>
        <v/>
      </c>
      <c r="K11" s="21" t="str">
        <f t="shared" si="2"/>
        <v/>
      </c>
      <c r="L11" s="25">
        <f t="shared" si="3"/>
        <v>1</v>
      </c>
      <c r="M11" s="25">
        <f t="shared" si="4"/>
        <v>0</v>
      </c>
      <c r="N11" s="26">
        <f t="shared" si="5"/>
        <v>0</v>
      </c>
      <c r="O11" s="27" t="s">
        <v>138</v>
      </c>
      <c r="P11" s="42" t="s">
        <v>62</v>
      </c>
      <c r="Q11" s="157"/>
    </row>
    <row r="12" spans="1:17" ht="39.950000000000003" customHeight="1" x14ac:dyDescent="0.15">
      <c r="A12" s="45">
        <v>44054</v>
      </c>
      <c r="B12" s="5"/>
      <c r="C12" s="5" t="s">
        <v>61</v>
      </c>
      <c r="D12" s="158" t="s">
        <v>245</v>
      </c>
      <c r="E12" s="159"/>
      <c r="F12" s="24">
        <v>1</v>
      </c>
      <c r="G12" s="25">
        <v>14180</v>
      </c>
      <c r="H12" s="21">
        <f t="shared" si="0"/>
        <v>14180</v>
      </c>
      <c r="I12" s="25"/>
      <c r="J12" s="25" t="str">
        <f t="shared" si="1"/>
        <v/>
      </c>
      <c r="K12" s="21" t="str">
        <f t="shared" si="2"/>
        <v/>
      </c>
      <c r="L12" s="25">
        <f t="shared" si="3"/>
        <v>1</v>
      </c>
      <c r="M12" s="25">
        <f t="shared" si="4"/>
        <v>14180</v>
      </c>
      <c r="N12" s="26">
        <f t="shared" si="5"/>
        <v>14180</v>
      </c>
      <c r="O12" s="27" t="s">
        <v>246</v>
      </c>
      <c r="P12" s="42" t="s">
        <v>120</v>
      </c>
      <c r="Q12" s="6" t="s">
        <v>247</v>
      </c>
    </row>
    <row r="13" spans="1:17" ht="39.950000000000003" customHeight="1" x14ac:dyDescent="0.15">
      <c r="A13" s="45">
        <v>44218</v>
      </c>
      <c r="B13" s="5"/>
      <c r="C13" s="5" t="s">
        <v>293</v>
      </c>
      <c r="D13" s="158" t="s">
        <v>294</v>
      </c>
      <c r="E13" s="159"/>
      <c r="F13" s="24">
        <v>1</v>
      </c>
      <c r="G13" s="25"/>
      <c r="H13" s="21">
        <f t="shared" si="0"/>
        <v>0</v>
      </c>
      <c r="I13" s="25"/>
      <c r="J13" s="25" t="str">
        <f t="shared" si="1"/>
        <v/>
      </c>
      <c r="K13" s="21" t="str">
        <f t="shared" si="2"/>
        <v/>
      </c>
      <c r="L13" s="25">
        <f t="shared" si="3"/>
        <v>1</v>
      </c>
      <c r="M13" s="25">
        <f t="shared" si="4"/>
        <v>0</v>
      </c>
      <c r="N13" s="26">
        <f t="shared" si="5"/>
        <v>0</v>
      </c>
      <c r="O13" s="27" t="s">
        <v>295</v>
      </c>
      <c r="P13" s="42" t="s">
        <v>322</v>
      </c>
      <c r="Q13" s="6" t="s">
        <v>296</v>
      </c>
    </row>
    <row r="14" spans="1:17" ht="39.950000000000003" customHeight="1" x14ac:dyDescent="0.15">
      <c r="A14" s="45">
        <v>44358</v>
      </c>
      <c r="B14" s="5"/>
      <c r="C14" s="5" t="s">
        <v>61</v>
      </c>
      <c r="D14" s="158" t="s">
        <v>320</v>
      </c>
      <c r="E14" s="159"/>
      <c r="F14" s="24">
        <v>1</v>
      </c>
      <c r="G14" s="25">
        <v>27800</v>
      </c>
      <c r="H14" s="21">
        <f t="shared" si="0"/>
        <v>27800</v>
      </c>
      <c r="I14" s="25"/>
      <c r="J14" s="25" t="str">
        <f t="shared" si="1"/>
        <v/>
      </c>
      <c r="K14" s="21" t="str">
        <f t="shared" si="2"/>
        <v/>
      </c>
      <c r="L14" s="25">
        <f t="shared" si="3"/>
        <v>1</v>
      </c>
      <c r="M14" s="25">
        <f t="shared" si="4"/>
        <v>27800</v>
      </c>
      <c r="N14" s="26">
        <f t="shared" si="5"/>
        <v>27800</v>
      </c>
      <c r="O14" s="27" t="s">
        <v>321</v>
      </c>
      <c r="P14" s="42" t="s">
        <v>322</v>
      </c>
      <c r="Q14" s="6" t="s">
        <v>247</v>
      </c>
    </row>
    <row r="15" spans="1:17" ht="39.950000000000003" customHeight="1" x14ac:dyDescent="0.15">
      <c r="A15" s="45">
        <v>44456</v>
      </c>
      <c r="B15" s="5"/>
      <c r="C15" s="5" t="s">
        <v>61</v>
      </c>
      <c r="D15" s="158" t="s">
        <v>332</v>
      </c>
      <c r="E15" s="159"/>
      <c r="F15" s="24">
        <v>1</v>
      </c>
      <c r="G15" s="25">
        <v>33760</v>
      </c>
      <c r="H15" s="21">
        <f t="shared" si="0"/>
        <v>33760</v>
      </c>
      <c r="I15" s="25"/>
      <c r="J15" s="25" t="str">
        <f t="shared" si="1"/>
        <v/>
      </c>
      <c r="K15" s="21" t="str">
        <f t="shared" si="2"/>
        <v/>
      </c>
      <c r="L15" s="25">
        <f t="shared" si="3"/>
        <v>1</v>
      </c>
      <c r="M15" s="25">
        <f t="shared" si="4"/>
        <v>33760</v>
      </c>
      <c r="N15" s="26">
        <f t="shared" si="5"/>
        <v>33760</v>
      </c>
      <c r="O15" s="27" t="s">
        <v>331</v>
      </c>
      <c r="P15" s="42" t="s">
        <v>267</v>
      </c>
      <c r="Q15" s="6" t="s">
        <v>247</v>
      </c>
    </row>
    <row r="16" spans="1:17" ht="39.950000000000003" customHeight="1" thickBot="1" x14ac:dyDescent="0.2">
      <c r="A16" s="46"/>
      <c r="B16" s="7"/>
      <c r="C16" s="7"/>
      <c r="D16" s="134"/>
      <c r="E16" s="135"/>
      <c r="F16" s="28"/>
      <c r="G16" s="29"/>
      <c r="H16" s="29" t="str">
        <f t="shared" si="0"/>
        <v/>
      </c>
      <c r="I16" s="31"/>
      <c r="J16" s="29" t="str">
        <f t="shared" si="1"/>
        <v/>
      </c>
      <c r="K16" s="29" t="str">
        <f t="shared" si="2"/>
        <v/>
      </c>
      <c r="L16" s="29" t="str">
        <f t="shared" si="3"/>
        <v/>
      </c>
      <c r="M16" s="29" t="str">
        <f t="shared" si="4"/>
        <v/>
      </c>
      <c r="N16" s="30" t="str">
        <f t="shared" si="5"/>
        <v/>
      </c>
      <c r="O16" s="28"/>
      <c r="P16" s="43"/>
      <c r="Q16" s="8"/>
    </row>
    <row r="17" spans="1:17" s="1" customFormat="1" ht="24.95" customHeight="1" x14ac:dyDescent="0.15"/>
    <row r="18" spans="1:17" s="1" customFormat="1" ht="24.95" customHeight="1" x14ac:dyDescent="0.15"/>
    <row r="19" spans="1:17" s="1" customFormat="1" ht="24.95" customHeight="1" x14ac:dyDescent="0.15"/>
    <row r="20" spans="1:17" s="1" customFormat="1" x14ac:dyDescent="0.15"/>
    <row r="21" spans="1:17" s="1" customFormat="1" x14ac:dyDescent="0.15"/>
    <row r="22" spans="1:17" s="1" customForma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</sheetData>
  <mergeCells count="22">
    <mergeCell ref="D14:E14"/>
    <mergeCell ref="P6:Q7"/>
    <mergeCell ref="D10:E10"/>
    <mergeCell ref="D11:E11"/>
    <mergeCell ref="D12:E12"/>
    <mergeCell ref="D13:E13"/>
    <mergeCell ref="D16:E16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Q10:Q11"/>
    <mergeCell ref="D8:E8"/>
    <mergeCell ref="D9:E9"/>
    <mergeCell ref="D15:E15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6"/>
  <sheetViews>
    <sheetView view="pageBreakPreview" zoomScale="60" zoomScaleNormal="57" workbookViewId="0">
      <selection activeCell="K7" sqref="K7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33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34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>
        <v>42857</v>
      </c>
      <c r="B8" s="47"/>
      <c r="C8" s="9" t="s">
        <v>170</v>
      </c>
      <c r="D8" s="130" t="s">
        <v>173</v>
      </c>
      <c r="E8" s="131"/>
      <c r="F8" s="20">
        <v>1</v>
      </c>
      <c r="G8" s="21">
        <v>56900</v>
      </c>
      <c r="H8" s="21">
        <f>IF(F8="","",F8*G8)</f>
        <v>56900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56900</v>
      </c>
      <c r="N8" s="22">
        <f>IF(L8="","",L8*M8)</f>
        <v>56900</v>
      </c>
      <c r="O8" s="23" t="s">
        <v>359</v>
      </c>
      <c r="P8" s="41" t="s">
        <v>171</v>
      </c>
      <c r="Q8" s="10" t="s">
        <v>172</v>
      </c>
    </row>
    <row r="9" spans="1:17" ht="39.950000000000003" customHeight="1" x14ac:dyDescent="0.15">
      <c r="A9" s="45">
        <v>45108</v>
      </c>
      <c r="B9" s="5"/>
      <c r="C9" s="5" t="s">
        <v>61</v>
      </c>
      <c r="D9" s="160" t="s">
        <v>355</v>
      </c>
      <c r="E9" s="161"/>
      <c r="F9" s="24">
        <v>1</v>
      </c>
      <c r="G9" s="25">
        <v>89630</v>
      </c>
      <c r="H9" s="21">
        <f t="shared" ref="H9:H11" si="0">IF(F9="","",F9*G9)</f>
        <v>89630</v>
      </c>
      <c r="I9" s="25"/>
      <c r="J9" s="25" t="str">
        <f t="shared" ref="J9:J11" si="1">IF(I9="","",G9)</f>
        <v/>
      </c>
      <c r="K9" s="21" t="str">
        <f t="shared" ref="K9:K11" si="2">IF(I9="","",I9*J9)</f>
        <v/>
      </c>
      <c r="L9" s="25">
        <f t="shared" ref="L9:L11" si="3">IF(F9-I9=0,"",F9-I9)</f>
        <v>1</v>
      </c>
      <c r="M9" s="25">
        <f t="shared" ref="M9:M11" si="4">IF(L9="","",G9)</f>
        <v>89630</v>
      </c>
      <c r="N9" s="26">
        <f t="shared" ref="N9:N11" si="5">IF(L9="","",L9*M9)</f>
        <v>89630</v>
      </c>
      <c r="O9" s="23" t="s">
        <v>357</v>
      </c>
      <c r="P9" s="41" t="s">
        <v>171</v>
      </c>
      <c r="Q9" s="10" t="s">
        <v>172</v>
      </c>
    </row>
    <row r="10" spans="1:17" ht="39.950000000000003" customHeight="1" x14ac:dyDescent="0.15">
      <c r="A10" s="45">
        <v>45166</v>
      </c>
      <c r="B10" s="5"/>
      <c r="C10" s="5" t="s">
        <v>61</v>
      </c>
      <c r="D10" s="136" t="s">
        <v>356</v>
      </c>
      <c r="E10" s="137"/>
      <c r="F10" s="24">
        <v>1</v>
      </c>
      <c r="G10" s="25">
        <v>44896</v>
      </c>
      <c r="H10" s="21">
        <f t="shared" si="0"/>
        <v>44896</v>
      </c>
      <c r="I10" s="25"/>
      <c r="J10" s="25" t="str">
        <f t="shared" si="1"/>
        <v/>
      </c>
      <c r="K10" s="21" t="str">
        <f t="shared" si="2"/>
        <v/>
      </c>
      <c r="L10" s="25">
        <f t="shared" si="3"/>
        <v>1</v>
      </c>
      <c r="M10" s="25">
        <f t="shared" si="4"/>
        <v>44896</v>
      </c>
      <c r="N10" s="26">
        <f t="shared" si="5"/>
        <v>44896</v>
      </c>
      <c r="O10" s="23" t="s">
        <v>358</v>
      </c>
      <c r="P10" s="41" t="s">
        <v>171</v>
      </c>
      <c r="Q10" s="10" t="s">
        <v>172</v>
      </c>
    </row>
    <row r="11" spans="1:17" ht="39.950000000000003" customHeight="1" thickBot="1" x14ac:dyDescent="0.2">
      <c r="A11" s="46"/>
      <c r="B11" s="7"/>
      <c r="C11" s="7"/>
      <c r="D11" s="134"/>
      <c r="E11" s="135"/>
      <c r="F11" s="28"/>
      <c r="G11" s="29"/>
      <c r="H11" s="29" t="str">
        <f t="shared" si="0"/>
        <v/>
      </c>
      <c r="I11" s="29"/>
      <c r="J11" s="29" t="str">
        <f t="shared" si="1"/>
        <v/>
      </c>
      <c r="K11" s="29" t="str">
        <f t="shared" si="2"/>
        <v/>
      </c>
      <c r="L11" s="29" t="str">
        <f t="shared" si="3"/>
        <v/>
      </c>
      <c r="M11" s="29" t="str">
        <f t="shared" si="4"/>
        <v/>
      </c>
      <c r="N11" s="30" t="str">
        <f t="shared" si="5"/>
        <v/>
      </c>
      <c r="O11" s="31"/>
      <c r="P11" s="43"/>
      <c r="Q11" s="8"/>
    </row>
    <row r="12" spans="1:17" s="1" customFormat="1" ht="24.95" customHeight="1" x14ac:dyDescent="0.15"/>
    <row r="13" spans="1:17" s="1" customFormat="1" x14ac:dyDescent="0.15"/>
    <row r="14" spans="1:17" s="1" customFormat="1" x14ac:dyDescent="0.15"/>
    <row r="15" spans="1:17" s="1" customFormat="1" x14ac:dyDescent="0.15"/>
    <row r="16" spans="1:17" s="1" customFormat="1" x14ac:dyDescent="0.15"/>
  </sheetData>
  <mergeCells count="16">
    <mergeCell ref="D11:E11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8"/>
  <sheetViews>
    <sheetView view="pageBreakPreview" zoomScale="60" zoomScaleNormal="50" workbookViewId="0">
      <selection activeCell="M10" sqref="M10"/>
    </sheetView>
  </sheetViews>
  <sheetFormatPr defaultColWidth="9"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5.5" customHeight="1" x14ac:dyDescent="0.15">
      <c r="A2" s="39"/>
      <c r="B2" s="40" t="s">
        <v>15</v>
      </c>
      <c r="C2" s="117" t="s">
        <v>16</v>
      </c>
      <c r="D2" s="111"/>
    </row>
    <row r="3" spans="1:17" s="17" customFormat="1" ht="18" customHeight="1" x14ac:dyDescent="0.2">
      <c r="A3" s="37" t="s">
        <v>17</v>
      </c>
      <c r="B3" s="38" t="s">
        <v>26</v>
      </c>
      <c r="C3" s="126" t="s">
        <v>35</v>
      </c>
      <c r="D3" s="127"/>
      <c r="F3" s="121" t="s">
        <v>18</v>
      </c>
      <c r="G3" s="121"/>
    </row>
    <row r="4" spans="1:17" s="17" customFormat="1" ht="28.5" customHeight="1" thickBot="1" x14ac:dyDescent="0.25">
      <c r="A4" s="35" t="s">
        <v>19</v>
      </c>
      <c r="B4" s="36" t="s">
        <v>22</v>
      </c>
      <c r="C4" s="128" t="s">
        <v>36</v>
      </c>
      <c r="D4" s="129"/>
      <c r="F4" s="32"/>
      <c r="G4" s="115"/>
      <c r="H4" s="116"/>
      <c r="I4" s="116"/>
      <c r="J4" s="116"/>
      <c r="K4" s="19"/>
      <c r="O4" s="18" t="s">
        <v>20</v>
      </c>
      <c r="P4" s="18"/>
      <c r="Q4" s="34" t="s">
        <v>60</v>
      </c>
    </row>
    <row r="5" spans="1:17" ht="15" customHeight="1" thickBot="1" x14ac:dyDescent="0.2"/>
    <row r="6" spans="1:17" s="4" customFormat="1" ht="24.95" customHeight="1" x14ac:dyDescent="0.15">
      <c r="A6" s="122" t="s">
        <v>0</v>
      </c>
      <c r="B6" s="3" t="s">
        <v>1</v>
      </c>
      <c r="C6" s="3" t="s">
        <v>3</v>
      </c>
      <c r="D6" s="110" t="s">
        <v>9</v>
      </c>
      <c r="E6" s="111"/>
      <c r="F6" s="124" t="s">
        <v>5</v>
      </c>
      <c r="G6" s="119"/>
      <c r="H6" s="125"/>
      <c r="I6" s="118" t="s">
        <v>6</v>
      </c>
      <c r="J6" s="119"/>
      <c r="K6" s="125"/>
      <c r="L6" s="118" t="s">
        <v>7</v>
      </c>
      <c r="M6" s="119"/>
      <c r="N6" s="120"/>
      <c r="O6" s="12" t="s">
        <v>8</v>
      </c>
      <c r="P6" s="110" t="s">
        <v>21</v>
      </c>
      <c r="Q6" s="111"/>
    </row>
    <row r="7" spans="1:17" s="4" customFormat="1" ht="24.95" customHeight="1" thickBot="1" x14ac:dyDescent="0.2">
      <c r="A7" s="123"/>
      <c r="B7" s="11" t="s">
        <v>2</v>
      </c>
      <c r="C7" s="11" t="s">
        <v>4</v>
      </c>
      <c r="D7" s="112"/>
      <c r="E7" s="113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12"/>
      <c r="Q7" s="113"/>
    </row>
    <row r="8" spans="1:17" ht="39.950000000000003" customHeight="1" x14ac:dyDescent="0.15">
      <c r="A8" s="44" t="s">
        <v>230</v>
      </c>
      <c r="B8" s="47"/>
      <c r="C8" s="9" t="s">
        <v>233</v>
      </c>
      <c r="D8" s="130" t="s">
        <v>231</v>
      </c>
      <c r="E8" s="131"/>
      <c r="F8" s="20">
        <v>1</v>
      </c>
      <c r="G8" s="21">
        <v>51700</v>
      </c>
      <c r="H8" s="21">
        <f>IF(F8="","",F8*G8)</f>
        <v>51700</v>
      </c>
      <c r="I8" s="21"/>
      <c r="J8" s="21" t="str">
        <f>IF(I8="","",G8)</f>
        <v/>
      </c>
      <c r="K8" s="21" t="str">
        <f>IF(I8="","",I8*J8)</f>
        <v/>
      </c>
      <c r="L8" s="21">
        <f>IF(F8-I8=0,"",F8-I8)</f>
        <v>1</v>
      </c>
      <c r="M8" s="21">
        <f>IF(L8="","",G8)</f>
        <v>51700</v>
      </c>
      <c r="N8" s="22">
        <f>IF(L8="","",L8*M8)</f>
        <v>51700</v>
      </c>
      <c r="O8" s="85" t="s">
        <v>248</v>
      </c>
      <c r="P8" s="41" t="s">
        <v>232</v>
      </c>
      <c r="Q8" s="10"/>
    </row>
    <row r="9" spans="1:17" ht="39.950000000000003" customHeight="1" x14ac:dyDescent="0.15">
      <c r="A9" s="45" t="s">
        <v>262</v>
      </c>
      <c r="B9" s="5"/>
      <c r="C9" s="5" t="s">
        <v>263</v>
      </c>
      <c r="D9" s="136" t="s">
        <v>264</v>
      </c>
      <c r="E9" s="137"/>
      <c r="F9" s="24">
        <v>1</v>
      </c>
      <c r="G9" s="25">
        <v>22200</v>
      </c>
      <c r="H9" s="21">
        <f t="shared" ref="H9:H13" si="0">IF(F9="","",F9*G9)</f>
        <v>22200</v>
      </c>
      <c r="I9" s="25"/>
      <c r="J9" s="25" t="str">
        <f t="shared" ref="J9:J13" si="1">IF(I9="","",G9)</f>
        <v/>
      </c>
      <c r="K9" s="21" t="str">
        <f t="shared" ref="K9:K13" si="2">IF(I9="","",I9*J9)</f>
        <v/>
      </c>
      <c r="L9" s="25">
        <f t="shared" ref="L9:L13" si="3">IF(F9-I9=0,"",F9-I9)</f>
        <v>1</v>
      </c>
      <c r="M9" s="25">
        <f t="shared" ref="M9:M13" si="4">IF(L9="","",G9)</f>
        <v>22200</v>
      </c>
      <c r="N9" s="26">
        <f t="shared" ref="N9:N13" si="5">IF(L9="","",L9*M9)</f>
        <v>22200</v>
      </c>
      <c r="O9" s="27" t="s">
        <v>265</v>
      </c>
      <c r="P9" s="42" t="s">
        <v>266</v>
      </c>
      <c r="Q9" s="6"/>
    </row>
    <row r="10" spans="1:17" ht="39.950000000000003" customHeight="1" x14ac:dyDescent="0.15">
      <c r="A10" s="45" t="s">
        <v>262</v>
      </c>
      <c r="B10" s="5"/>
      <c r="C10" s="5" t="s">
        <v>263</v>
      </c>
      <c r="D10" s="136" t="s">
        <v>264</v>
      </c>
      <c r="E10" s="137"/>
      <c r="F10" s="24">
        <v>1</v>
      </c>
      <c r="G10" s="25">
        <v>22200</v>
      </c>
      <c r="H10" s="21">
        <f t="shared" ref="H10:H12" si="6">IF(F10="","",F10*G10)</f>
        <v>22200</v>
      </c>
      <c r="I10" s="25"/>
      <c r="J10" s="25" t="str">
        <f t="shared" ref="J10:J12" si="7">IF(I10="","",G10)</f>
        <v/>
      </c>
      <c r="K10" s="21" t="str">
        <f t="shared" ref="K10:K12" si="8">IF(I10="","",I10*J10)</f>
        <v/>
      </c>
      <c r="L10" s="25">
        <f t="shared" ref="L10:L12" si="9">IF(F10-I10=0,"",F10-I10)</f>
        <v>1</v>
      </c>
      <c r="M10" s="25">
        <f t="shared" ref="M10:M12" si="10">IF(L10="","",G10)</f>
        <v>22200</v>
      </c>
      <c r="N10" s="26">
        <f t="shared" ref="N10:N12" si="11">IF(L10="","",L10*M10)</f>
        <v>22200</v>
      </c>
      <c r="O10" s="27" t="s">
        <v>270</v>
      </c>
      <c r="P10" s="42" t="s">
        <v>266</v>
      </c>
      <c r="Q10" s="6"/>
    </row>
    <row r="11" spans="1:17" ht="39.950000000000003" customHeight="1" x14ac:dyDescent="0.15">
      <c r="A11" s="45" t="s">
        <v>262</v>
      </c>
      <c r="B11" s="5"/>
      <c r="C11" s="5" t="s">
        <v>263</v>
      </c>
      <c r="D11" s="136" t="s">
        <v>264</v>
      </c>
      <c r="E11" s="137"/>
      <c r="F11" s="24">
        <v>1</v>
      </c>
      <c r="G11" s="25">
        <v>22200</v>
      </c>
      <c r="H11" s="21">
        <f t="shared" si="6"/>
        <v>22200</v>
      </c>
      <c r="I11" s="25"/>
      <c r="J11" s="25" t="str">
        <f t="shared" si="7"/>
        <v/>
      </c>
      <c r="K11" s="21" t="str">
        <f t="shared" si="8"/>
        <v/>
      </c>
      <c r="L11" s="25">
        <f t="shared" si="9"/>
        <v>1</v>
      </c>
      <c r="M11" s="25">
        <f t="shared" si="10"/>
        <v>22200</v>
      </c>
      <c r="N11" s="26">
        <f t="shared" si="11"/>
        <v>22200</v>
      </c>
      <c r="O11" s="27" t="s">
        <v>271</v>
      </c>
      <c r="P11" s="42" t="s">
        <v>267</v>
      </c>
      <c r="Q11" s="6"/>
    </row>
    <row r="12" spans="1:17" ht="39.950000000000003" customHeight="1" x14ac:dyDescent="0.15">
      <c r="A12" s="45" t="s">
        <v>262</v>
      </c>
      <c r="B12" s="5"/>
      <c r="C12" s="5" t="s">
        <v>263</v>
      </c>
      <c r="D12" s="136" t="s">
        <v>264</v>
      </c>
      <c r="E12" s="137"/>
      <c r="F12" s="24">
        <v>1</v>
      </c>
      <c r="G12" s="25">
        <v>22200</v>
      </c>
      <c r="H12" s="21">
        <f t="shared" si="6"/>
        <v>22200</v>
      </c>
      <c r="I12" s="25"/>
      <c r="J12" s="25" t="str">
        <f t="shared" si="7"/>
        <v/>
      </c>
      <c r="K12" s="21" t="str">
        <f t="shared" si="8"/>
        <v/>
      </c>
      <c r="L12" s="25">
        <f t="shared" si="9"/>
        <v>1</v>
      </c>
      <c r="M12" s="25">
        <f t="shared" si="10"/>
        <v>22200</v>
      </c>
      <c r="N12" s="26">
        <f t="shared" si="11"/>
        <v>22200</v>
      </c>
      <c r="O12" s="27" t="s">
        <v>272</v>
      </c>
      <c r="P12" s="42" t="s">
        <v>268</v>
      </c>
      <c r="Q12" s="6" t="s">
        <v>269</v>
      </c>
    </row>
    <row r="13" spans="1:17" ht="39.950000000000003" customHeight="1" thickBot="1" x14ac:dyDescent="0.2">
      <c r="A13" s="46"/>
      <c r="B13" s="7"/>
      <c r="C13" s="7"/>
      <c r="D13" s="134"/>
      <c r="E13" s="135"/>
      <c r="F13" s="28"/>
      <c r="G13" s="29"/>
      <c r="H13" s="29" t="str">
        <f t="shared" si="0"/>
        <v/>
      </c>
      <c r="I13" s="29"/>
      <c r="J13" s="29" t="str">
        <f t="shared" si="1"/>
        <v/>
      </c>
      <c r="K13" s="29" t="str">
        <f t="shared" si="2"/>
        <v/>
      </c>
      <c r="L13" s="29" t="str">
        <f t="shared" si="3"/>
        <v/>
      </c>
      <c r="M13" s="29" t="str">
        <f t="shared" si="4"/>
        <v/>
      </c>
      <c r="N13" s="30" t="str">
        <f t="shared" si="5"/>
        <v/>
      </c>
      <c r="O13" s="31"/>
      <c r="P13" s="43"/>
      <c r="Q13" s="8"/>
    </row>
    <row r="14" spans="1:17" s="1" customFormat="1" ht="24.95" customHeight="1" x14ac:dyDescent="0.15"/>
    <row r="15" spans="1:17" s="1" customFormat="1" x14ac:dyDescent="0.15"/>
    <row r="16" spans="1:17" s="1" customFormat="1" x14ac:dyDescent="0.15"/>
    <row r="17" s="1" customFormat="1" x14ac:dyDescent="0.15"/>
    <row r="18" s="1" customFormat="1" x14ac:dyDescent="0.15"/>
  </sheetData>
  <mergeCells count="18"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D11:E11"/>
    <mergeCell ref="D12:E12"/>
    <mergeCell ref="D13:E13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01-01衣生活用機器類</vt:lpstr>
      <vt:lpstr>01-03運動用具類</vt:lpstr>
      <vt:lpstr>01-05家具・建具類</vt:lpstr>
      <vt:lpstr>01-06楽器類</vt:lpstr>
      <vt:lpstr>01-08クリーン用品</vt:lpstr>
      <vt:lpstr>01-10寝具類</vt:lpstr>
      <vt:lpstr>01-12厨房機器類</vt:lpstr>
      <vt:lpstr>01-14事務用機器</vt:lpstr>
      <vt:lpstr>01-16冷暖房空調機器類</vt:lpstr>
      <vt:lpstr>01-99その他</vt:lpstr>
      <vt:lpstr>02-99その他</vt:lpstr>
      <vt:lpstr>03-01家庭用治療器</vt:lpstr>
      <vt:lpstr>03-99その他</vt:lpstr>
      <vt:lpstr>05-01音響・映像・放送機器</vt:lpstr>
      <vt:lpstr>05-02写真映写機類</vt:lpstr>
      <vt:lpstr>05-03情報処理機器（パソコン等）_1</vt:lpstr>
      <vt:lpstr>05-03情報処理機器（パソコン等）_2</vt:lpstr>
      <vt:lpstr>07-02自動車</vt:lpstr>
      <vt:lpstr>07-07自転車</vt:lpstr>
      <vt:lpstr>10-03ソフトウェア</vt:lpstr>
      <vt:lpstr>'01-01衣生活用機器類'!Print_Area</vt:lpstr>
      <vt:lpstr>'01-03運動用具類'!Print_Area</vt:lpstr>
      <vt:lpstr>'01-05家具・建具類'!Print_Area</vt:lpstr>
      <vt:lpstr>'01-06楽器類'!Print_Area</vt:lpstr>
      <vt:lpstr>'01-08クリーン用品'!Print_Area</vt:lpstr>
      <vt:lpstr>'01-10寝具類'!Print_Area</vt:lpstr>
      <vt:lpstr>'01-12厨房機器類'!Print_Area</vt:lpstr>
      <vt:lpstr>'01-14事務用機器'!Print_Area</vt:lpstr>
      <vt:lpstr>'01-16冷暖房空調機器類'!Print_Area</vt:lpstr>
      <vt:lpstr>'01-99その他'!Print_Area</vt:lpstr>
      <vt:lpstr>'02-99その他'!Print_Area</vt:lpstr>
      <vt:lpstr>'03-01家庭用治療器'!Print_Area</vt:lpstr>
      <vt:lpstr>'03-99その他'!Print_Area</vt:lpstr>
      <vt:lpstr>'05-01音響・映像・放送機器'!Print_Area</vt:lpstr>
      <vt:lpstr>'05-02写真映写機類'!Print_Area</vt:lpstr>
      <vt:lpstr>'05-03情報処理機器（パソコン等）_1'!Print_Area</vt:lpstr>
      <vt:lpstr>'05-03情報処理機器（パソコン等）_2'!Print_Area</vt:lpstr>
      <vt:lpstr>'07-02自動車'!Print_Area</vt:lpstr>
      <vt:lpstr>'07-07自転車'!Print_Area</vt:lpstr>
      <vt:lpstr>'10-03ソフトウェア'!Print_Area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島田 達也</cp:lastModifiedBy>
  <cp:lastPrinted>2024-12-05T03:51:31Z</cp:lastPrinted>
  <dcterms:modified xsi:type="dcterms:W3CDTF">2024-12-05T10:15:15Z</dcterms:modified>
</cp:coreProperties>
</file>